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tables/table5.xml" ContentType="application/vnd.openxmlformats-officedocument.spreadsheetml.tab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60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/>
  <c r="E145"/>
  <c r="D145"/>
  <c r="C145"/>
  <c r="D108"/>
  <c r="C103"/>
  <c r="D103"/>
  <c r="E103"/>
  <c r="C102"/>
  <c r="D102"/>
  <c r="E102"/>
  <c r="C101"/>
  <c r="D101"/>
  <c r="E101"/>
  <c r="C100"/>
  <c r="D100"/>
  <c r="E100"/>
  <c r="C98"/>
  <c r="D98"/>
  <c r="E98"/>
  <c r="C99"/>
  <c r="D99"/>
  <c r="E99"/>
  <c r="C66"/>
  <c r="D66"/>
  <c r="E66"/>
  <c r="C65"/>
  <c r="D65"/>
  <c r="E65"/>
  <c r="C64"/>
  <c r="D64"/>
  <c r="E64"/>
  <c r="C63"/>
  <c r="D63"/>
  <c r="E63"/>
  <c r="C62"/>
  <c r="D62"/>
  <c r="E62"/>
  <c r="C177"/>
  <c r="D177"/>
  <c r="E177"/>
  <c r="C176"/>
  <c r="D176"/>
  <c r="E176"/>
  <c r="C175"/>
  <c r="D175"/>
  <c r="E175"/>
  <c r="C174"/>
  <c r="D174"/>
  <c r="E174"/>
  <c r="C173"/>
  <c r="D173"/>
  <c r="E173"/>
  <c r="C140"/>
  <c r="D140"/>
  <c r="E140"/>
  <c r="C139"/>
  <c r="D139"/>
  <c r="E139"/>
  <c r="C138"/>
  <c r="D138"/>
  <c r="E138"/>
  <c r="C137"/>
  <c r="D137"/>
  <c r="E137"/>
  <c r="C136"/>
  <c r="D136"/>
  <c r="E136"/>
  <c r="C29"/>
  <c r="D29"/>
  <c r="E29"/>
  <c r="C28"/>
  <c r="D28"/>
  <c r="E28"/>
  <c r="C27"/>
  <c r="D27"/>
  <c r="E27"/>
  <c r="C26"/>
  <c r="D26"/>
  <c r="E26"/>
  <c r="C25"/>
  <c r="D25"/>
  <c r="E25"/>
  <c r="C24"/>
  <c r="D24"/>
  <c r="E24"/>
  <c r="E172" l="1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69" l="1"/>
  <c r="C226" s="1"/>
  <c r="D226" s="1"/>
  <c r="D71"/>
  <c r="E71"/>
  <c r="G226" s="1"/>
  <c r="H226" s="1"/>
  <c r="C69"/>
  <c r="D69"/>
  <c r="C182"/>
  <c r="G207" s="1"/>
  <c r="H207" s="1"/>
  <c r="C71"/>
  <c r="G205" s="1"/>
  <c r="H205" s="1"/>
  <c r="E108"/>
  <c r="G227" s="1"/>
  <c r="H227" s="1"/>
  <c r="E182"/>
  <c r="G228" s="1"/>
  <c r="H228" s="1"/>
  <c r="G229"/>
  <c r="H229" s="1"/>
  <c r="D34"/>
  <c r="G206"/>
  <c r="H206" s="1"/>
  <c r="D32"/>
  <c r="E34"/>
  <c r="G225" s="1"/>
  <c r="E32"/>
  <c r="C225" s="1"/>
  <c r="C32"/>
  <c r="C34"/>
  <c r="G204" s="1"/>
  <c r="G208"/>
  <c r="H208" s="1"/>
  <c r="D182"/>
  <c r="D106"/>
  <c r="D143"/>
  <c r="D180"/>
  <c r="C106"/>
  <c r="E106"/>
  <c r="C227" s="1"/>
  <c r="D227" s="1"/>
  <c r="C143"/>
  <c r="E143"/>
  <c r="C229" s="1"/>
  <c r="D229" s="1"/>
  <c r="C180"/>
  <c r="E180"/>
  <c r="C228" s="1"/>
  <c r="D228" s="1"/>
  <c r="D181" l="1"/>
  <c r="C112"/>
  <c r="C186"/>
  <c r="D144"/>
  <c r="C75"/>
  <c r="D70"/>
  <c r="D107"/>
  <c r="D33"/>
  <c r="C149"/>
  <c r="C38"/>
  <c r="C207"/>
  <c r="D207" s="1"/>
  <c r="C184"/>
  <c r="C208"/>
  <c r="D208" s="1"/>
  <c r="C147"/>
  <c r="C206"/>
  <c r="D206" s="1"/>
  <c r="C110"/>
  <c r="C205"/>
  <c r="D205" s="1"/>
  <c r="C73"/>
  <c r="C204"/>
  <c r="C36"/>
  <c r="E181"/>
  <c r="E228" s="1"/>
  <c r="F228" s="1"/>
  <c r="C181"/>
  <c r="E107"/>
  <c r="E227" s="1"/>
  <c r="F227" s="1"/>
  <c r="C107"/>
  <c r="E33"/>
  <c r="E225" s="1"/>
  <c r="C230"/>
  <c r="D230" s="1"/>
  <c r="C232" s="1"/>
  <c r="D225"/>
  <c r="C33"/>
  <c r="H204"/>
  <c r="G209"/>
  <c r="H209" s="1"/>
  <c r="E211" s="1"/>
  <c r="E144"/>
  <c r="E229" s="1"/>
  <c r="F229" s="1"/>
  <c r="C144"/>
  <c r="E70"/>
  <c r="E226" s="1"/>
  <c r="F226" s="1"/>
  <c r="C70"/>
  <c r="G230"/>
  <c r="H230" s="1"/>
  <c r="E232" s="1"/>
  <c r="H225"/>
  <c r="C191" l="1"/>
  <c r="C189"/>
  <c r="C74"/>
  <c r="E205"/>
  <c r="F205" s="1"/>
  <c r="C148"/>
  <c r="E208"/>
  <c r="F208" s="1"/>
  <c r="C37"/>
  <c r="E204"/>
  <c r="C111"/>
  <c r="E206"/>
  <c r="F206" s="1"/>
  <c r="C185"/>
  <c r="E207"/>
  <c r="F207" s="1"/>
  <c r="E230"/>
  <c r="F230" s="1"/>
  <c r="D232" s="1"/>
  <c r="F225"/>
  <c r="D204"/>
  <c r="C209"/>
  <c r="D209" s="1"/>
  <c r="C211" s="1"/>
  <c r="F204" l="1"/>
  <c r="E209"/>
  <c r="F209" s="1"/>
  <c r="D211" s="1"/>
  <c r="C190"/>
</calcChain>
</file>

<file path=xl/sharedStrings.xml><?xml version="1.0" encoding="utf-8"?>
<sst xmlns="http://schemas.openxmlformats.org/spreadsheetml/2006/main" count="381" uniqueCount="144">
  <si>
    <t>Показатели развития детей в соответствии с возрастом.Ранний возраст 3-2 года</t>
  </si>
  <si>
    <t>2020-2021г.г.</t>
  </si>
  <si>
    <t xml:space="preserve"> СОЦИАЛЬНО-КОММУНИКАТИВНОЕ РАЗВИТИЕ</t>
  </si>
  <si>
    <t>списочный состав</t>
  </si>
  <si>
    <t xml:space="preserve">Уровень развития
</t>
  </si>
  <si>
    <t>Может играть рядом, не мешать другим детям, подражать действиям сверстника и взрослого. Проявляет интерес к совместным играм со сверстниками и взрослым</t>
  </si>
  <si>
    <t>Общается в диалоге с воспитателем. Может поделиться информацией, пожаловаться на неудобство и действия сверстника. Обращается с речью к сверстнику</t>
  </si>
  <si>
    <t>Следит за действиями героев кукольного театра. Рассматривает иллюстрации в знакомых книжках</t>
  </si>
  <si>
    <t>Слушает стихи, сказки, небольшие рассказы без наглядного сопровождения</t>
  </si>
  <si>
    <t>Наблюдает за трудовыми процессами воспитателя в уголке природы. Выполняет простейшие трудовые действия</t>
  </si>
  <si>
    <t>Проявляет отрицательное отношение к порицаемым личностным качествам сверстников. Проявляет элементарные правила вежливости</t>
  </si>
  <si>
    <t>№</t>
  </si>
  <si>
    <t>Фамилия имя ребёнка</t>
  </si>
  <si>
    <t>Н</t>
  </si>
  <si>
    <t>П</t>
  </si>
  <si>
    <t>К</t>
  </si>
  <si>
    <t>Столбец1</t>
  </si>
  <si>
    <t>п2</t>
  </si>
  <si>
    <t>к3</t>
  </si>
  <si>
    <t>н4</t>
  </si>
  <si>
    <t>п5</t>
  </si>
  <si>
    <t>к6</t>
  </si>
  <si>
    <t>н7</t>
  </si>
  <si>
    <t>п8</t>
  </si>
  <si>
    <t>к9</t>
  </si>
  <si>
    <t>н10</t>
  </si>
  <si>
    <t>п11</t>
  </si>
  <si>
    <t>к12</t>
  </si>
  <si>
    <t>н13</t>
  </si>
  <si>
    <t>п14</t>
  </si>
  <si>
    <t>к15</t>
  </si>
  <si>
    <t>н16</t>
  </si>
  <si>
    <t>п17</t>
  </si>
  <si>
    <t>к18</t>
  </si>
  <si>
    <t>Высокий</t>
  </si>
  <si>
    <t xml:space="preserve">Средний </t>
  </si>
  <si>
    <t>Низкий</t>
  </si>
  <si>
    <t>Общий показатель за уч год по соц.ком развитию</t>
  </si>
  <si>
    <t>Средний</t>
  </si>
  <si>
    <t>ПОЗНАВАТЕЛЬНОЕ РАЗВИТИЕ</t>
  </si>
  <si>
    <t>Уровень развития</t>
  </si>
  <si>
    <t>Знает свое имя. Называет предметы ближайшего окружения, имена членов своей семьи и воспитателей</t>
  </si>
  <si>
    <t>Осуществляет перенос действий с объекта на объект, использует предметы-заместители</t>
  </si>
  <si>
    <t>Узнает и называет игрушки, некоторых домашних и диких животных, некоторые овощи и фрукты</t>
  </si>
  <si>
    <t>Имеет элементарное представление о сезонных явлениях, смене дня и ночи</t>
  </si>
  <si>
    <t>Узнает шар и куб, называет размер (большой-маленький)</t>
  </si>
  <si>
    <t>Группирует однородные предметы, выделяет один и много</t>
  </si>
  <si>
    <t>Умеет по словесному указанию взрослого находить предметы по назначению, цвету, размеру</t>
  </si>
  <si>
    <t>Проявляет интерес к книгам, к рассматриванию иллюстраций</t>
  </si>
  <si>
    <t>н2</t>
  </si>
  <si>
    <t>п3</t>
  </si>
  <si>
    <t>к4</t>
  </si>
  <si>
    <t>н5</t>
  </si>
  <si>
    <t>п6</t>
  </si>
  <si>
    <t>к7</t>
  </si>
  <si>
    <t>н8</t>
  </si>
  <si>
    <t>п9</t>
  </si>
  <si>
    <t>к10</t>
  </si>
  <si>
    <t>н11</t>
  </si>
  <si>
    <t>п12</t>
  </si>
  <si>
    <t>к13</t>
  </si>
  <si>
    <t>н14</t>
  </si>
  <si>
    <t>п15</t>
  </si>
  <si>
    <t>к16</t>
  </si>
  <si>
    <t>н17</t>
  </si>
  <si>
    <t>п18</t>
  </si>
  <si>
    <t>к19</t>
  </si>
  <si>
    <t>н20</t>
  </si>
  <si>
    <t>п21</t>
  </si>
  <si>
    <t>к22</t>
  </si>
  <si>
    <t>н23</t>
  </si>
  <si>
    <t>п24</t>
  </si>
  <si>
    <t>к25</t>
  </si>
  <si>
    <t>Общий показатель за уч год по познавательному развитию</t>
  </si>
  <si>
    <t>2020-2021 г.г.</t>
  </si>
  <si>
    <t>РЕЧЕВОЕ РАЗВИТИЕ</t>
  </si>
  <si>
    <t xml:space="preserve">Уровень развития
</t>
  </si>
  <si>
    <t>Сопровождает речью игровые и бытовые действия</t>
  </si>
  <si>
    <t>По просьбе взрослого проговаривает слова</t>
  </si>
  <si>
    <t>Отвечает на простейшие вопросы («Кто?», «Что?», «Что делает?»)</t>
  </si>
  <si>
    <t>Общий показатель за уч год по речевому развитию</t>
  </si>
  <si>
    <t xml:space="preserve">Высокий </t>
  </si>
  <si>
    <t>ФИЗИЧЕСКОЕ РАЗВИТИЕ</t>
  </si>
  <si>
    <t>7 группа</t>
  </si>
  <si>
    <t>Проявляет навыки опрятности, пользуется индивидуальными предметами гигиены (носовым платком, полотенцем, расческой, горшком)</t>
  </si>
  <si>
    <t>Умеет принимать жидкую и твердую пищу. Правильно использует ложку, чашку, салфетку</t>
  </si>
  <si>
    <t>Умеет ходить и бегать, не наталкиваясь на других детей. Проявляет желание играть в подвижные игры</t>
  </si>
  <si>
    <t>Может прыгать на двух ногах на месте, с продвижением вперед</t>
  </si>
  <si>
    <t>Умеет брать, держать, переносить, класть, бросать, катать мяч</t>
  </si>
  <si>
    <t>Умеет ползать, подлезать под натянутую веревку, перелезать через бревно, лежащее на полу</t>
  </si>
  <si>
    <t>Вывод физическое развитие</t>
  </si>
  <si>
    <t>Общий показатель за уч год по физическому развитию</t>
  </si>
  <si>
    <t>ХУДОЖЕСТВЕННО-ЭСТЕТИЧЕСКОЕ РАЗВИТИЕ</t>
  </si>
  <si>
    <t>Различает основные формы конструктора. Со взрослым сооружает постройки</t>
  </si>
  <si>
    <t>Знает назначение карандашей, фломастеров, красок и кисти, пластилина</t>
  </si>
  <si>
    <t>Создает простые предметы из разных материалов, обыгрывает совместно со взрослым</t>
  </si>
  <si>
    <t>Узнает знакомые мелодии, вместе с взрослым подпевает в песне музыкальные фразы</t>
  </si>
  <si>
    <t>Проявляет активность при подпевании, выполнении танцевальных движений</t>
  </si>
  <si>
    <t>Умеет выполнять движения: притопывать ногой, хлопать в ладоши, поворачивать кисти рук</t>
  </si>
  <si>
    <t xml:space="preserve">Умеет извлекать звуки из музыкальных инструментов: погремушки, бубен
</t>
  </si>
  <si>
    <t>Вывод Худ.-эстет. развитие</t>
  </si>
  <si>
    <t>Общий показатель за уч год по худ.-эстет. развитию</t>
  </si>
  <si>
    <t>Общие  показатели за год по 5 областям</t>
  </si>
  <si>
    <t>Итоговые таблицы динамики по образовательным областям на начало года</t>
  </si>
  <si>
    <t>ГБДОУ детский сад № 95</t>
  </si>
  <si>
    <t>Образовательная область</t>
  </si>
  <si>
    <t>Уровни развития образовательных областей</t>
  </si>
  <si>
    <t>кол-во детей</t>
  </si>
  <si>
    <t>%</t>
  </si>
  <si>
    <t>Общие показатели</t>
  </si>
  <si>
    <t>Итоговые таблицы динамики по образовательным областям на конец года</t>
  </si>
  <si>
    <t>Общий вывод.</t>
  </si>
  <si>
    <t>Бабушкина Лиза</t>
  </si>
  <si>
    <t>Гущина Виктория</t>
  </si>
  <si>
    <t>Конкин Василий</t>
  </si>
  <si>
    <t>Кормаков Роман</t>
  </si>
  <si>
    <t>Колесник Артем</t>
  </si>
  <si>
    <t>Кузнецова Василиса</t>
  </si>
  <si>
    <t>Джамалитдинов Марат</t>
  </si>
  <si>
    <t>Джуманазаров Беляль</t>
  </si>
  <si>
    <t xml:space="preserve">Клубова Дарина </t>
  </si>
  <si>
    <t>Лебедев Мирон</t>
  </si>
  <si>
    <t>Леонов Леонид</t>
  </si>
  <si>
    <t>Медведева Милана</t>
  </si>
  <si>
    <t>Молдошева Эвелина</t>
  </si>
  <si>
    <t xml:space="preserve">Новикова Евгения </t>
  </si>
  <si>
    <t>Новикова Виктория</t>
  </si>
  <si>
    <t>Петров Пётр</t>
  </si>
  <si>
    <t>Попова Анастасия</t>
  </si>
  <si>
    <t>Плетнёв Кирилл</t>
  </si>
  <si>
    <t>Правдин Артемий</t>
  </si>
  <si>
    <t>Проскуряков Степан</t>
  </si>
  <si>
    <t>Ряховская Татьяна</t>
  </si>
  <si>
    <t>Силиверстова Мария</t>
  </si>
  <si>
    <t>Щемякин Максим</t>
  </si>
  <si>
    <t>Родионов Василий</t>
  </si>
  <si>
    <t>Чикуров Илья</t>
  </si>
  <si>
    <t xml:space="preserve">                                                                                                                                          </t>
  </si>
  <si>
    <t>Джамалитдинов Марат, Леонов Леонид, Родионов Василий, Плетнёв Кирилл - показатели остались не  высокими, так как дети не посещали детский сад по медецинским показателям. Гущина Виктория, Колесник Армём - сохранение места по семейным обстоятельствам.</t>
  </si>
  <si>
    <t>Джамалитдинов Марат, Леонов Леонид, Родионов Василий, Плетнёв Кирилл - показатели остались не высокими, так как дети не посещали детский сад по медецинским показателям. Гущина Виктория, Колесник Армём - сохранение места по семейным обстоятельствам.</t>
  </si>
  <si>
    <t xml:space="preserve">К концу года,благодоря проведеной работе по освоению ОПДО все дети улучшили свои показатели по всем образовательным областям. Данные обследования показали, что программа усвоена детьми на хорошем уровне. Высокий уровень показали - 66%детей; средний-30% детей; низкий- 3% детей. Предпологаемая причина низкого качества усвоения детьми программы это нерегулярное посещение детского сада. В следующем учебном году необходимо обратить особое внимание на ОО "Речевое развитие" т.к. по этой области не у всех детей освоение программы имеет высокий показатель. Особое внимание уделить детям которые нуждаются в индивидуальной работе по развитию речи Кузнецова Василиса; Джамалитдинов Марат; Родионов Василий. </t>
  </si>
  <si>
    <t>Вывод по речевому  развитию</t>
  </si>
  <si>
    <t>Вывод познавательное развитие</t>
  </si>
  <si>
    <t>Вывод по соц. ком. Развитию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</si>
</sst>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DB9"/>
        <bgColor indexed="64"/>
      </patternFill>
    </fill>
    <fill>
      <patternFill patternType="solid">
        <fgColor rgb="FFFDFD6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/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0" fillId="0" borderId="5" xfId="0" applyBorder="1"/>
    <xf numFmtId="0" fontId="8" fillId="0" borderId="7" xfId="0" applyFont="1" applyBorder="1"/>
    <xf numFmtId="0" fontId="9" fillId="6" borderId="6" xfId="0" applyFont="1" applyFill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8" xfId="0" applyBorder="1"/>
    <xf numFmtId="0" fontId="0" fillId="0" borderId="2" xfId="0" applyBorder="1"/>
    <xf numFmtId="164" fontId="0" fillId="6" borderId="1" xfId="0" applyNumberFormat="1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9" xfId="0" applyBorder="1"/>
    <xf numFmtId="0" fontId="0" fillId="0" borderId="10" xfId="0" applyFill="1" applyBorder="1"/>
    <xf numFmtId="164" fontId="0" fillId="6" borderId="11" xfId="0" applyNumberForma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/>
    <xf numFmtId="0" fontId="0" fillId="7" borderId="1" xfId="0" applyFill="1" applyBorder="1" applyAlignment="1">
      <alignment horizontal="right"/>
    </xf>
    <xf numFmtId="0" fontId="0" fillId="7" borderId="1" xfId="0" applyFill="1" applyBorder="1"/>
    <xf numFmtId="0" fontId="0" fillId="0" borderId="0" xfId="0" applyBorder="1" applyAlignment="1"/>
    <xf numFmtId="0" fontId="0" fillId="8" borderId="1" xfId="0" applyFill="1" applyBorder="1" applyAlignment="1"/>
    <xf numFmtId="0" fontId="0" fillId="8" borderId="2" xfId="0" applyFill="1" applyBorder="1" applyAlignment="1"/>
    <xf numFmtId="0" fontId="0" fillId="8" borderId="3" xfId="0" applyFill="1" applyBorder="1" applyAlignment="1"/>
    <xf numFmtId="0" fontId="0" fillId="8" borderId="8" xfId="0" applyFill="1" applyBorder="1" applyAlignment="1"/>
    <xf numFmtId="0" fontId="0" fillId="0" borderId="1" xfId="0" applyFill="1" applyBorder="1" applyAlignment="1">
      <alignment horizontal="right"/>
    </xf>
    <xf numFmtId="0" fontId="0" fillId="0" borderId="0" xfId="0" applyFill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vertical="center" textRotation="90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/>
    <xf numFmtId="0" fontId="9" fillId="6" borderId="12" xfId="0" applyFont="1" applyFill="1" applyBorder="1" applyAlignment="1">
      <alignment vertical="top" wrapText="1"/>
    </xf>
    <xf numFmtId="0" fontId="9" fillId="6" borderId="13" xfId="0" applyFont="1" applyFill="1" applyBorder="1" applyAlignment="1">
      <alignment vertical="top" wrapText="1"/>
    </xf>
    <xf numFmtId="0" fontId="9" fillId="6" borderId="14" xfId="0" applyFont="1" applyFill="1" applyBorder="1" applyAlignment="1">
      <alignment vertical="top" wrapText="1"/>
    </xf>
    <xf numFmtId="0" fontId="9" fillId="0" borderId="8" xfId="0" applyFont="1" applyBorder="1" applyAlignment="1">
      <alignment horizontal="center" vertical="top" shrinkToFit="1"/>
    </xf>
    <xf numFmtId="0" fontId="9" fillId="0" borderId="1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wrapText="1"/>
    </xf>
    <xf numFmtId="164" fontId="0" fillId="6" borderId="15" xfId="0" applyNumberFormat="1" applyFill="1" applyBorder="1"/>
    <xf numFmtId="164" fontId="0" fillId="6" borderId="6" xfId="0" applyNumberFormat="1" applyFill="1" applyBorder="1"/>
    <xf numFmtId="164" fontId="0" fillId="6" borderId="16" xfId="0" applyNumberFormat="1" applyFill="1" applyBorder="1"/>
    <xf numFmtId="0" fontId="10" fillId="0" borderId="8" xfId="0" applyFont="1" applyBorder="1" applyAlignment="1">
      <alignment shrinkToFit="1"/>
    </xf>
    <xf numFmtId="0" fontId="10" fillId="0" borderId="1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17" xfId="0" applyFill="1" applyBorder="1"/>
    <xf numFmtId="0" fontId="10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9" fillId="6" borderId="12" xfId="0" applyFont="1" applyFill="1" applyBorder="1" applyAlignment="1">
      <alignment horizontal="center" vertical="top" wrapText="1"/>
    </xf>
    <xf numFmtId="164" fontId="8" fillId="6" borderId="13" xfId="0" applyNumberFormat="1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" fontId="0" fillId="7" borderId="1" xfId="0" applyNumberFormat="1" applyFill="1" applyBorder="1"/>
    <xf numFmtId="0" fontId="0" fillId="0" borderId="1" xfId="0" applyBorder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9" fillId="6" borderId="6" xfId="0" applyFont="1" applyFill="1" applyBorder="1" applyAlignment="1">
      <alignment vertical="center" wrapText="1"/>
    </xf>
    <xf numFmtId="164" fontId="8" fillId="6" borderId="6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top" wrapText="1"/>
    </xf>
    <xf numFmtId="1" fontId="0" fillId="0" borderId="0" xfId="0" applyNumberFormat="1" applyFill="1" applyBorder="1"/>
    <xf numFmtId="2" fontId="0" fillId="0" borderId="0" xfId="0" applyNumberForma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2" fillId="3" borderId="1" xfId="0" applyFont="1" applyFill="1" applyBorder="1"/>
    <xf numFmtId="0" fontId="2" fillId="0" borderId="1" xfId="0" applyFont="1" applyBorder="1"/>
    <xf numFmtId="0" fontId="8" fillId="0" borderId="6" xfId="0" applyFont="1" applyBorder="1"/>
    <xf numFmtId="0" fontId="9" fillId="0" borderId="6" xfId="0" applyFont="1" applyBorder="1" applyAlignment="1">
      <alignment horizontal="center" vertical="top" shrinkToFit="1"/>
    </xf>
    <xf numFmtId="0" fontId="9" fillId="0" borderId="7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10" borderId="0" xfId="0" applyFill="1" applyBorder="1"/>
    <xf numFmtId="0" fontId="2" fillId="10" borderId="0" xfId="0" applyFont="1" applyFill="1" applyBorder="1" applyAlignment="1">
      <alignment horizontal="center"/>
    </xf>
    <xf numFmtId="1" fontId="0" fillId="10" borderId="0" xfId="0" applyNumberFormat="1" applyFill="1" applyBorder="1"/>
    <xf numFmtId="1" fontId="0" fillId="0" borderId="0" xfId="0" applyNumberFormat="1" applyBorder="1"/>
    <xf numFmtId="0" fontId="0" fillId="0" borderId="1" xfId="0" applyFill="1" applyBorder="1"/>
    <xf numFmtId="0" fontId="0" fillId="0" borderId="11" xfId="0" applyFill="1" applyBorder="1"/>
    <xf numFmtId="0" fontId="2" fillId="0" borderId="0" xfId="0" applyFont="1" applyFill="1" applyAlignment="1">
      <alignment horizontal="center"/>
    </xf>
    <xf numFmtId="0" fontId="0" fillId="11" borderId="1" xfId="0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textRotation="45"/>
    </xf>
    <xf numFmtId="0" fontId="12" fillId="0" borderId="0" xfId="0" applyFont="1" applyFill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13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11" borderId="1" xfId="0" applyFont="1" applyFill="1" applyBorder="1" applyAlignment="1">
      <alignment textRotation="90"/>
    </xf>
    <xf numFmtId="0" fontId="2" fillId="11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textRotation="90" wrapText="1"/>
    </xf>
    <xf numFmtId="0" fontId="2" fillId="1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3" fillId="13" borderId="1" xfId="0" applyFont="1" applyFill="1" applyBorder="1" applyAlignment="1">
      <alignment horizontal="center" vertical="center" wrapText="1"/>
    </xf>
    <xf numFmtId="1" fontId="0" fillId="11" borderId="1" xfId="0" applyNumberFormat="1" applyFill="1" applyBorder="1"/>
    <xf numFmtId="9" fontId="2" fillId="11" borderId="1" xfId="1" applyFont="1" applyFill="1" applyBorder="1"/>
    <xf numFmtId="1" fontId="2" fillId="12" borderId="1" xfId="0" applyNumberFormat="1" applyFont="1" applyFill="1" applyBorder="1"/>
    <xf numFmtId="9" fontId="2" fillId="12" borderId="1" xfId="1" applyFont="1" applyFill="1" applyBorder="1"/>
    <xf numFmtId="1" fontId="2" fillId="5" borderId="1" xfId="0" applyNumberFormat="1" applyFont="1" applyFill="1" applyBorder="1"/>
    <xf numFmtId="9" fontId="2" fillId="5" borderId="1" xfId="1" applyFont="1" applyFill="1" applyBorder="1"/>
    <xf numFmtId="1" fontId="2" fillId="0" borderId="0" xfId="0" applyNumberFormat="1" applyFont="1" applyFill="1" applyBorder="1"/>
    <xf numFmtId="1" fontId="2" fillId="11" borderId="1" xfId="0" applyNumberFormat="1" applyFont="1" applyFill="1" applyBorder="1" applyAlignment="1"/>
    <xf numFmtId="0" fontId="0" fillId="11" borderId="1" xfId="0" applyFill="1" applyBorder="1"/>
    <xf numFmtId="9" fontId="0" fillId="11" borderId="1" xfId="1" applyFont="1" applyFill="1" applyBorder="1"/>
    <xf numFmtId="0" fontId="0" fillId="12" borderId="1" xfId="0" applyFill="1" applyBorder="1"/>
    <xf numFmtId="9" fontId="0" fillId="12" borderId="1" xfId="1" applyFont="1" applyFill="1" applyBorder="1"/>
    <xf numFmtId="0" fontId="0" fillId="5" borderId="1" xfId="0" applyFill="1" applyBorder="1"/>
    <xf numFmtId="9" fontId="0" fillId="5" borderId="1" xfId="1" applyFont="1" applyFill="1" applyBorder="1"/>
    <xf numFmtId="9" fontId="0" fillId="11" borderId="1" xfId="0" applyNumberFormat="1" applyFill="1" applyBorder="1"/>
    <xf numFmtId="9" fontId="11" fillId="12" borderId="1" xfId="0" applyNumberFormat="1" applyFont="1" applyFill="1" applyBorder="1" applyAlignment="1">
      <alignment horizontal="center"/>
    </xf>
    <xf numFmtId="9" fontId="0" fillId="5" borderId="1" xfId="0" applyNumberFormat="1" applyFill="1" applyBorder="1"/>
    <xf numFmtId="17" fontId="11" fillId="0" borderId="0" xfId="0" applyNumberFormat="1" applyFont="1" applyBorder="1" applyAlignment="1">
      <alignment horizontal="center"/>
    </xf>
    <xf numFmtId="0" fontId="11" fillId="14" borderId="0" xfId="0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 vertical="center" wrapText="1"/>
    </xf>
    <xf numFmtId="9" fontId="0" fillId="0" borderId="0" xfId="1" applyFont="1"/>
    <xf numFmtId="0" fontId="2" fillId="11" borderId="1" xfId="0" applyFont="1" applyFill="1" applyBorder="1"/>
    <xf numFmtId="9" fontId="0" fillId="11" borderId="1" xfId="1" applyFon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9" fontId="0" fillId="12" borderId="1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9" fontId="0" fillId="12" borderId="1" xfId="0" applyNumberForma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2" fillId="8" borderId="1" xfId="0" applyFont="1" applyFill="1" applyBorder="1"/>
    <xf numFmtId="164" fontId="0" fillId="6" borderId="0" xfId="0" applyNumberFormat="1" applyFill="1" applyBorder="1"/>
    <xf numFmtId="0" fontId="0" fillId="0" borderId="1" xfId="0" applyFill="1" applyBorder="1" applyAlignment="1">
      <alignment horizontal="center"/>
    </xf>
    <xf numFmtId="0" fontId="11" fillId="14" borderId="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 textRotation="45"/>
    </xf>
    <xf numFmtId="0" fontId="2" fillId="14" borderId="18" xfId="0" applyFont="1" applyFill="1" applyBorder="1" applyAlignment="1">
      <alignment horizontal="center" textRotation="45"/>
    </xf>
    <xf numFmtId="0" fontId="2" fillId="14" borderId="6" xfId="0" applyFont="1" applyFill="1" applyBorder="1" applyAlignment="1">
      <alignment horizontal="center" textRotation="45"/>
    </xf>
    <xf numFmtId="0" fontId="12" fillId="14" borderId="1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1" fillId="13" borderId="0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 textRotation="45"/>
    </xf>
    <xf numFmtId="0" fontId="2" fillId="13" borderId="18" xfId="0" applyFont="1" applyFill="1" applyBorder="1" applyAlignment="1">
      <alignment horizontal="center" textRotation="45"/>
    </xf>
    <xf numFmtId="0" fontId="2" fillId="13" borderId="6" xfId="0" applyFont="1" applyFill="1" applyBorder="1" applyAlignment="1">
      <alignment horizontal="center" textRotation="45"/>
    </xf>
    <xf numFmtId="0" fontId="12" fillId="1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textRotation="90" wrapText="1"/>
    </xf>
    <xf numFmtId="0" fontId="0" fillId="8" borderId="2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top" textRotation="0" wrapText="0" indent="0" relativeIndent="255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medium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medium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255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top" textRotation="0" wrapText="0" indent="0" relativeIndent="255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fill>
        <patternFill patternType="solid">
          <fgColor indexed="64"/>
          <bgColor rgb="FFFFFDB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Начало года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7981745713433"/>
          <c:y val="0.32167190675239182"/>
          <c:w val="0.80849541976647232"/>
          <c:h val="0.57438421235725745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2A-4CCB-9128-7BECA21B4465}"/>
              </c:ext>
            </c:extLst>
          </c:dPt>
          <c:dPt>
            <c:idx val="1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2A-4CCB-9128-7BECA21B4465}"/>
              </c:ext>
            </c:extLst>
          </c:dPt>
          <c:dPt>
            <c:idx val="2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2A-4CCB-9128-7BECA21B44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'[1]Ранний возраст 3-2'!$C$184:$E$184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42A-4CCB-9128-7BECA21B4465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Конец года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5B-4F25-87B8-5C4B6E44A8E4}"/>
              </c:ext>
            </c:extLst>
          </c:dPt>
          <c:dPt>
            <c:idx val="1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5B-4F25-87B8-5C4B6E44A8E4}"/>
              </c:ext>
            </c:extLst>
          </c:dPt>
          <c:dPt>
            <c:idx val="2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5B-4F25-87B8-5C4B6E44A8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'[1]Ранний возраст 3-2'!$C$205:$E$205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5B-4F25-87B8-5C4B6E44A8E4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871172840915235"/>
          <c:y val="0.11396753372593686"/>
          <c:w val="0.18385599958726406"/>
          <c:h val="0.1167558782166565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353786</xdr:colOff>
      <xdr:row>201</xdr:row>
      <xdr:rowOff>190499</xdr:rowOff>
    </xdr:from>
    <xdr:to>
      <xdr:col>21</xdr:col>
      <xdr:colOff>54429</xdr:colOff>
      <xdr:row>206</xdr:row>
      <xdr:rowOff>503464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357866</xdr:colOff>
      <xdr:row>223</xdr:row>
      <xdr:rowOff>16328</xdr:rowOff>
    </xdr:from>
    <xdr:to>
      <xdr:col>21</xdr:col>
      <xdr:colOff>13607</xdr:colOff>
      <xdr:row>227</xdr:row>
      <xdr:rowOff>612321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rva/OneDrive/&#1056;&#1072;&#1073;&#1086;&#1095;&#1080;&#1081;%20&#1089;&#1090;&#1086;&#1083;/&#1064;&#1072;&#1073;&#1083;&#1086;&#1085;%20&#1084;&#1086;&#1085;&#1080;&#1090;&#1086;&#1088;&#1080;&#1085;&#1075;%20&#1087;&#1086;%20&#1074;&#1086;&#1079;&#1088;&#1072;&#1089;&#1090;&#1072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дготовительная 6-7 лет"/>
      <sheetName val="Старшая 5-6 лет"/>
      <sheetName val="Средний возраст 5-4"/>
      <sheetName val="Младший возраст 4-3"/>
      <sheetName val="Ранний возраст 3-2"/>
    </sheetNames>
    <sheetDataSet>
      <sheetData sheetId="0"/>
      <sheetData sheetId="1"/>
      <sheetData sheetId="2"/>
      <sheetData sheetId="3"/>
      <sheetData sheetId="4">
        <row r="184">
          <cell r="C184">
            <v>0</v>
          </cell>
          <cell r="D184">
            <v>0</v>
          </cell>
          <cell r="E184">
            <v>1</v>
          </cell>
        </row>
        <row r="205">
          <cell r="C205">
            <v>0</v>
          </cell>
          <cell r="D205">
            <v>0</v>
          </cell>
          <cell r="E205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1" displayName="Таблица1" ref="A4:W29" totalsRowShown="0" headerRowDxfId="135" headerRowBorderDxfId="134" tableBorderDxfId="133" totalsRowBorderDxfId="132">
  <autoFilter ref="A4:W29"/>
  <tableColumns count="23">
    <tableColumn id="1" name="№" dataDxfId="131"/>
    <tableColumn id="2" name="Фамилия имя ребёнка" dataDxfId="130"/>
    <tableColumn id="3" name="Н" dataDxfId="129">
      <calculatedColumnFormula>(F5+I5+L5+O5+R5+U5)/6</calculatedColumnFormula>
    </tableColumn>
    <tableColumn id="4" name="П" dataDxfId="128">
      <calculatedColumnFormula>(G5+J5+M5+P5+S5+V5)/6</calculatedColumnFormula>
    </tableColumn>
    <tableColumn id="5" name="К" dataDxfId="127">
      <calculatedColumnFormula>(H5+K5+N5+Q5+T5+W5)/6</calculatedColumnFormula>
    </tableColumn>
    <tableColumn id="6" name="Столбец1" dataDxfId="126"/>
    <tableColumn id="7" name="п2" dataDxfId="125"/>
    <tableColumn id="8" name="к3" dataDxfId="124"/>
    <tableColumn id="9" name="н4" dataDxfId="123"/>
    <tableColumn id="10" name="п5" dataDxfId="122"/>
    <tableColumn id="11" name="к6" dataDxfId="121"/>
    <tableColumn id="12" name="н7" dataDxfId="120"/>
    <tableColumn id="13" name="п8" dataDxfId="119"/>
    <tableColumn id="14" name="к9" dataDxfId="118"/>
    <tableColumn id="15" name="н10" dataDxfId="117"/>
    <tableColumn id="16" name="п11" dataDxfId="116"/>
    <tableColumn id="17" name="к12" dataDxfId="115"/>
    <tableColumn id="18" name="н13" dataDxfId="114"/>
    <tableColumn id="19" name="п14" dataDxfId="113"/>
    <tableColumn id="20" name="к15" dataDxfId="112"/>
    <tableColumn id="21" name="н16" dataDxfId="111"/>
    <tableColumn id="22" name="п17" dataDxfId="110"/>
    <tableColumn id="23" name="к18" dataDxfId="109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41:AC66" totalsRowShown="0" headerRowDxfId="108" dataDxfId="107" tableBorderDxfId="106">
  <autoFilter ref="A41:AC66"/>
  <tableColumns count="29">
    <tableColumn id="1" name="№" dataDxfId="105"/>
    <tableColumn id="2" name="Фамилия имя ребёнка" dataDxfId="104"/>
    <tableColumn id="3" name="Н" dataDxfId="103">
      <calculatedColumnFormula>(F42+I42+L42+O42+R42+U42+X42+AA42)/8</calculatedColumnFormula>
    </tableColumn>
    <tableColumn id="4" name="П" dataDxfId="102">
      <calculatedColumnFormula>(G42+J42+M42+P42+S42+V42+Y42+AB42)/8</calculatedColumnFormula>
    </tableColumn>
    <tableColumn id="5" name="К" dataDxfId="101">
      <calculatedColumnFormula>(H42+K42+N42+Q42+T42+W42+Z42+AC42)/8</calculatedColumnFormula>
    </tableColumn>
    <tableColumn id="6" name="н2" dataDxfId="100"/>
    <tableColumn id="7" name="п3" dataDxfId="99"/>
    <tableColumn id="8" name="к4" dataDxfId="98"/>
    <tableColumn id="9" name="н5" dataDxfId="97"/>
    <tableColumn id="10" name="п6" dataDxfId="96"/>
    <tableColumn id="11" name="к7" dataDxfId="95"/>
    <tableColumn id="12" name="н8" dataDxfId="94"/>
    <tableColumn id="13" name="п9" dataDxfId="93"/>
    <tableColumn id="14" name="к10" dataDxfId="92"/>
    <tableColumn id="15" name="н11" dataDxfId="91"/>
    <tableColumn id="16" name="п12" dataDxfId="90"/>
    <tableColumn id="17" name="к13" dataDxfId="89"/>
    <tableColumn id="18" name="н14" dataDxfId="88"/>
    <tableColumn id="19" name="п15" dataDxfId="87"/>
    <tableColumn id="20" name="к16" dataDxfId="86"/>
    <tableColumn id="21" name="н17" dataDxfId="85"/>
    <tableColumn id="22" name="п18" dataDxfId="84"/>
    <tableColumn id="23" name="к19" dataDxfId="83"/>
    <tableColumn id="24" name="н20" dataDxfId="82"/>
    <tableColumn id="25" name="п21" dataDxfId="81"/>
    <tableColumn id="26" name="к22" dataDxfId="80"/>
    <tableColumn id="27" name="н23" dataDxfId="79"/>
    <tableColumn id="28" name="п24" dataDxfId="78"/>
    <tableColumn id="29" name="к25" dataDxfId="77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78:Q103" totalsRowShown="0" headerRowDxfId="76" tableBorderDxfId="75">
  <autoFilter ref="A78:Q103"/>
  <tableColumns count="17">
    <tableColumn id="1" name="№" dataDxfId="74"/>
    <tableColumn id="2" name="Фамилия имя ребёнка" dataDxfId="73"/>
    <tableColumn id="3" name="Н" dataDxfId="72">
      <calculatedColumnFormula>(F79+I79+L79+O79)/4</calculatedColumnFormula>
    </tableColumn>
    <tableColumn id="4" name="П" dataDxfId="71">
      <calculatedColumnFormula>(G79+J79+M79+P79)/4</calculatedColumnFormula>
    </tableColumn>
    <tableColumn id="5" name="К" dataDxfId="70">
      <calculatedColumnFormula>(H79+K79+N79+Q79)/4</calculatedColumnFormula>
    </tableColumn>
    <tableColumn id="6" name="н2" dataDxfId="69"/>
    <tableColumn id="7" name="п3" dataDxfId="68"/>
    <tableColumn id="8" name="к4" dataDxfId="67"/>
    <tableColumn id="9" name="н5" dataDxfId="66"/>
    <tableColumn id="10" name="п6" dataDxfId="65"/>
    <tableColumn id="11" name="к7" dataDxfId="64"/>
    <tableColumn id="12" name="н8" dataDxfId="63"/>
    <tableColumn id="13" name="п9" dataDxfId="62"/>
    <tableColumn id="14" name="к10" dataDxfId="61"/>
    <tableColumn id="15" name="н11" dataDxfId="60"/>
    <tableColumn id="16" name="п12" dataDxfId="59"/>
    <tableColumn id="17" name="к13" dataDxfId="58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15:W140" totalsRowShown="0" headerRowDxfId="57" headerRowBorderDxfId="56" tableBorderDxfId="55" totalsRowBorderDxfId="54">
  <autoFilter ref="A115:W140"/>
  <tableColumns count="23">
    <tableColumn id="1" name="№" dataDxfId="53"/>
    <tableColumn id="2" name="Фамилия имя ребёнка" dataDxfId="52"/>
    <tableColumn id="3" name="Н" dataDxfId="51">
      <calculatedColumnFormula>(F116+I116+L116+O116+R116+Таблица4[[#This Row],[н17]])/6</calculatedColumnFormula>
    </tableColumn>
    <tableColumn id="4" name="П" dataDxfId="50">
      <calculatedColumnFormula>(G116+J116+M116+P116+S116+Таблица4[[#This Row],[п18]])/6</calculatedColumnFormula>
    </tableColumn>
    <tableColumn id="5" name="К" dataDxfId="49">
      <calculatedColumnFormula>(H116+K116+N116+Q116+T116+Таблица4[[#This Row],[к19]])/6</calculatedColumnFormula>
    </tableColumn>
    <tableColumn id="6" name="н2" dataDxfId="48"/>
    <tableColumn id="7" name="п3" dataDxfId="47"/>
    <tableColumn id="8" name="к4" dataDxfId="46"/>
    <tableColumn id="9" name="н5" dataDxfId="45"/>
    <tableColumn id="10" name="п6" dataDxfId="44"/>
    <tableColumn id="11" name="к7" dataDxfId="43"/>
    <tableColumn id="12" name="н8" dataDxfId="42"/>
    <tableColumn id="13" name="п9" dataDxfId="41"/>
    <tableColumn id="14" name="к10" dataDxfId="40"/>
    <tableColumn id="15" name="н11" dataDxfId="39"/>
    <tableColumn id="16" name="п12" dataDxfId="38"/>
    <tableColumn id="17" name="к13" dataDxfId="37"/>
    <tableColumn id="18" name="н14" dataDxfId="36"/>
    <tableColumn id="19" name="п15" dataDxfId="35"/>
    <tableColumn id="20" name="к16" dataDxfId="34"/>
    <tableColumn id="21" name="н17" dataDxfId="33"/>
    <tableColumn id="22" name="п18" dataDxfId="32"/>
    <tableColumn id="23" name="к19" dataDxfId="31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152:Z177" totalsRowShown="0" headerRowDxfId="30" dataDxfId="28" headerRowBorderDxfId="29" tableBorderDxfId="27" totalsRowBorderDxfId="26">
  <autoFilter ref="A152:Z177"/>
  <tableColumns count="26">
    <tableColumn id="1" name="№" dataDxfId="25"/>
    <tableColumn id="2" name="Фамилия имя ребёнка" dataDxfId="24"/>
    <tableColumn id="3" name="Н" dataDxfId="23">
      <calculatedColumnFormula>(F153+I153+L153+O153+R153+U153+X153+AA153)/7</calculatedColumnFormula>
    </tableColumn>
    <tableColumn id="4" name="П" dataDxfId="22">
      <calculatedColumnFormula>(G153+J153+M153+P153+S153+V153+Y153+AB153)/7</calculatedColumnFormula>
    </tableColumn>
    <tableColumn id="5" name="К" dataDxfId="21">
      <calculatedColumnFormula>(H153+K153+N153+Q153+T153+W153+Z153+AC153)/7</calculatedColumnFormula>
    </tableColumn>
    <tableColumn id="6" name="н2" dataDxfId="20"/>
    <tableColumn id="7" name="п3" dataDxfId="19"/>
    <tableColumn id="8" name="к4" dataDxfId="18"/>
    <tableColumn id="9" name="н5" dataDxfId="17"/>
    <tableColumn id="10" name="п6" dataDxfId="16"/>
    <tableColumn id="11" name="к7" dataDxfId="15"/>
    <tableColumn id="12" name="н8" dataDxfId="14"/>
    <tableColumn id="13" name="п9" dataDxfId="13"/>
    <tableColumn id="14" name="к10" dataDxfId="12"/>
    <tableColumn id="15" name="н11" dataDxfId="11"/>
    <tableColumn id="16" name="п12" dataDxfId="10"/>
    <tableColumn id="17" name="к13" dataDxfId="9"/>
    <tableColumn id="18" name="н14" dataDxfId="8"/>
    <tableColumn id="19" name="п15" dataDxfId="7"/>
    <tableColumn id="20" name="к16" dataDxfId="6"/>
    <tableColumn id="21" name="н17" dataDxfId="5"/>
    <tableColumn id="22" name="п18" dataDxfId="4"/>
    <tableColumn id="23" name="к19" dataDxfId="3"/>
    <tableColumn id="24" name="н20" dataDxfId="2"/>
    <tableColumn id="25" name="п21" dataDxfId="1"/>
    <tableColumn id="26" name="к22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246"/>
  <sheetViews>
    <sheetView tabSelected="1" topLeftCell="A221" zoomScale="70" zoomScaleNormal="70" workbookViewId="0">
      <selection activeCell="G32" sqref="G32:J32"/>
    </sheetView>
  </sheetViews>
  <sheetFormatPr defaultRowHeight="15"/>
  <cols>
    <col min="1" max="1" width="6.85546875" customWidth="1"/>
    <col min="2" max="2" width="27.5703125" customWidth="1"/>
    <col min="3" max="4" width="9.5703125" customWidth="1"/>
    <col min="5" max="5" width="8.28515625" customWidth="1"/>
    <col min="6" max="6" width="8.140625" customWidth="1"/>
    <col min="7" max="7" width="8.28515625" customWidth="1"/>
    <col min="8" max="8" width="7.28515625" customWidth="1"/>
    <col min="9" max="13" width="5.42578125" customWidth="1"/>
    <col min="14" max="29" width="6.42578125" customWidth="1"/>
    <col min="30" max="53" width="3.28515625" customWidth="1"/>
    <col min="54" max="54" width="5.42578125" customWidth="1"/>
    <col min="55" max="55" width="4.140625" customWidth="1"/>
  </cols>
  <sheetData>
    <row r="1" spans="1:54" ht="33" customHeight="1">
      <c r="F1" s="189" t="s">
        <v>0</v>
      </c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4" ht="45.75" customHeight="1">
      <c r="A2" s="2"/>
      <c r="B2" s="3" t="s">
        <v>1</v>
      </c>
      <c r="C2" s="190" t="s">
        <v>2</v>
      </c>
      <c r="D2" s="191"/>
      <c r="E2" s="191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3"/>
      <c r="X2" s="4"/>
      <c r="Y2" s="4"/>
      <c r="Z2" s="4"/>
      <c r="AA2" s="5"/>
      <c r="AB2" s="5"/>
      <c r="AC2" s="5"/>
      <c r="AD2" s="6"/>
      <c r="AE2" s="6"/>
      <c r="AF2" s="6"/>
      <c r="AG2" s="6"/>
      <c r="AH2" s="194" t="s">
        <v>3</v>
      </c>
      <c r="AI2" s="194"/>
      <c r="AJ2" s="194"/>
      <c r="AK2" s="194">
        <v>25</v>
      </c>
      <c r="AL2" s="19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7"/>
    </row>
    <row r="3" spans="1:54" ht="337.5" customHeight="1">
      <c r="A3" s="2"/>
      <c r="B3" s="8"/>
      <c r="C3" s="173" t="s">
        <v>4</v>
      </c>
      <c r="D3" s="173"/>
      <c r="E3" s="173"/>
      <c r="F3" s="174" t="s">
        <v>5</v>
      </c>
      <c r="G3" s="174"/>
      <c r="H3" s="174"/>
      <c r="I3" s="174" t="s">
        <v>6</v>
      </c>
      <c r="J3" s="174"/>
      <c r="K3" s="174"/>
      <c r="L3" s="174" t="s">
        <v>7</v>
      </c>
      <c r="M3" s="174"/>
      <c r="N3" s="174"/>
      <c r="O3" s="174" t="s">
        <v>8</v>
      </c>
      <c r="P3" s="174"/>
      <c r="Q3" s="174"/>
      <c r="R3" s="174" t="s">
        <v>9</v>
      </c>
      <c r="S3" s="174"/>
      <c r="T3" s="174"/>
      <c r="U3" s="174" t="s">
        <v>10</v>
      </c>
      <c r="V3" s="174"/>
      <c r="W3" s="174"/>
      <c r="X3" s="168"/>
      <c r="Y3" s="168"/>
      <c r="Z3" s="168"/>
      <c r="AA3" s="9"/>
      <c r="AB3" s="9"/>
      <c r="AC3" s="9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7"/>
    </row>
    <row r="4" spans="1:54" ht="15" customHeigh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4" t="s">
        <v>22</v>
      </c>
      <c r="M4" s="14" t="s">
        <v>23</v>
      </c>
      <c r="N4" s="14" t="s">
        <v>24</v>
      </c>
      <c r="O4" s="14" t="s">
        <v>25</v>
      </c>
      <c r="P4" s="14" t="s">
        <v>26</v>
      </c>
      <c r="Q4" s="14" t="s">
        <v>27</v>
      </c>
      <c r="R4" s="14" t="s">
        <v>28</v>
      </c>
      <c r="S4" s="14" t="s">
        <v>29</v>
      </c>
      <c r="T4" s="14" t="s">
        <v>30</v>
      </c>
      <c r="U4" s="14" t="s">
        <v>31</v>
      </c>
      <c r="V4" s="14" t="s">
        <v>32</v>
      </c>
      <c r="W4" s="15" t="s">
        <v>33</v>
      </c>
      <c r="X4" s="16"/>
      <c r="Y4" s="16"/>
      <c r="Z4" s="16"/>
      <c r="AA4" s="16"/>
      <c r="AB4" s="16"/>
      <c r="AC4" s="16"/>
      <c r="AD4" s="7"/>
      <c r="AE4" s="7"/>
      <c r="AF4" s="7"/>
    </row>
    <row r="5" spans="1:54">
      <c r="A5" s="17">
        <v>1</v>
      </c>
      <c r="B5" s="18" t="s">
        <v>112</v>
      </c>
      <c r="C5" s="19">
        <f>(F5+I5+L5+O5+R5+U5)/6</f>
        <v>1</v>
      </c>
      <c r="D5" s="19">
        <f>(G5+J5+M5+P5+S5+V5)/6</f>
        <v>2</v>
      </c>
      <c r="E5" s="19">
        <f>(H5+K5+N5+Q5+T5+W5)/6</f>
        <v>3</v>
      </c>
      <c r="F5" s="2">
        <v>1</v>
      </c>
      <c r="G5" s="2">
        <v>2</v>
      </c>
      <c r="H5" s="2">
        <v>3</v>
      </c>
      <c r="I5" s="2">
        <v>1</v>
      </c>
      <c r="J5" s="2">
        <v>2</v>
      </c>
      <c r="K5" s="2">
        <v>3</v>
      </c>
      <c r="L5" s="2">
        <v>1</v>
      </c>
      <c r="M5" s="2">
        <v>2</v>
      </c>
      <c r="N5" s="2">
        <v>3</v>
      </c>
      <c r="O5" s="2">
        <v>1</v>
      </c>
      <c r="P5" s="2">
        <v>2</v>
      </c>
      <c r="Q5" s="2">
        <v>3</v>
      </c>
      <c r="R5" s="2">
        <v>1</v>
      </c>
      <c r="S5" s="2">
        <v>2</v>
      </c>
      <c r="T5" s="2">
        <v>3</v>
      </c>
      <c r="U5" s="2">
        <v>1</v>
      </c>
      <c r="V5" s="2">
        <v>2</v>
      </c>
      <c r="W5" s="2">
        <v>3</v>
      </c>
      <c r="X5" s="20"/>
      <c r="Y5" s="20"/>
      <c r="Z5" s="20"/>
      <c r="AA5" s="20"/>
      <c r="AB5" s="20"/>
      <c r="AC5" s="20"/>
      <c r="AD5" s="7"/>
      <c r="AE5" s="7"/>
      <c r="AF5" s="7"/>
    </row>
    <row r="6" spans="1:54">
      <c r="A6" s="17">
        <v>2</v>
      </c>
      <c r="B6" s="18" t="s">
        <v>113</v>
      </c>
      <c r="C6" s="19">
        <f t="shared" ref="C6:E28" si="0">(F6+I6+L6+O6+R6+U6)/6</f>
        <v>1</v>
      </c>
      <c r="D6" s="19">
        <f t="shared" si="0"/>
        <v>2</v>
      </c>
      <c r="E6" s="19">
        <f t="shared" si="0"/>
        <v>2</v>
      </c>
      <c r="F6" s="2">
        <v>1</v>
      </c>
      <c r="G6" s="2">
        <v>2</v>
      </c>
      <c r="H6" s="2">
        <v>2</v>
      </c>
      <c r="I6" s="2">
        <v>1</v>
      </c>
      <c r="J6" s="2">
        <v>2</v>
      </c>
      <c r="K6" s="2">
        <v>2</v>
      </c>
      <c r="L6" s="2">
        <v>1</v>
      </c>
      <c r="M6" s="2">
        <v>2</v>
      </c>
      <c r="N6" s="2">
        <v>2</v>
      </c>
      <c r="O6" s="2">
        <v>1</v>
      </c>
      <c r="P6" s="2">
        <v>2</v>
      </c>
      <c r="Q6" s="2">
        <v>2</v>
      </c>
      <c r="R6" s="2">
        <v>1</v>
      </c>
      <c r="S6" s="2">
        <v>2</v>
      </c>
      <c r="T6" s="2">
        <v>2</v>
      </c>
      <c r="U6" s="2">
        <v>1</v>
      </c>
      <c r="V6" s="2">
        <v>2</v>
      </c>
      <c r="W6" s="2">
        <v>2</v>
      </c>
      <c r="X6" s="20"/>
      <c r="Y6" s="20"/>
      <c r="Z6" s="20"/>
      <c r="AA6" s="20"/>
      <c r="AB6" s="20"/>
      <c r="AC6" s="20"/>
      <c r="AD6" s="7"/>
      <c r="AE6" s="7"/>
      <c r="AF6" s="7"/>
    </row>
    <row r="7" spans="1:54">
      <c r="A7" s="17">
        <v>3</v>
      </c>
      <c r="B7" s="18" t="s">
        <v>116</v>
      </c>
      <c r="C7" s="19">
        <f t="shared" si="0"/>
        <v>1</v>
      </c>
      <c r="D7" s="19">
        <f t="shared" si="0"/>
        <v>1.8333333333333333</v>
      </c>
      <c r="E7" s="19">
        <f t="shared" si="0"/>
        <v>2.6666666666666665</v>
      </c>
      <c r="F7" s="2">
        <v>1</v>
      </c>
      <c r="G7" s="2">
        <v>2</v>
      </c>
      <c r="H7" s="2">
        <v>3</v>
      </c>
      <c r="I7" s="2">
        <v>1</v>
      </c>
      <c r="J7" s="2">
        <v>1</v>
      </c>
      <c r="K7" s="2">
        <v>1</v>
      </c>
      <c r="L7" s="2">
        <v>1</v>
      </c>
      <c r="M7" s="2">
        <v>2</v>
      </c>
      <c r="N7" s="2">
        <v>3</v>
      </c>
      <c r="O7" s="2">
        <v>1</v>
      </c>
      <c r="P7" s="2">
        <v>2</v>
      </c>
      <c r="Q7" s="2">
        <v>3</v>
      </c>
      <c r="R7" s="2">
        <v>1</v>
      </c>
      <c r="S7" s="2">
        <v>2</v>
      </c>
      <c r="T7" s="2">
        <v>3</v>
      </c>
      <c r="U7" s="2">
        <v>1</v>
      </c>
      <c r="V7" s="2">
        <v>2</v>
      </c>
      <c r="W7" s="2">
        <v>3</v>
      </c>
      <c r="X7" s="20"/>
      <c r="Y7" s="20"/>
      <c r="Z7" s="20"/>
      <c r="AA7" s="20"/>
      <c r="AB7" s="20"/>
      <c r="AC7" s="20"/>
      <c r="AD7" s="7"/>
      <c r="AE7" s="7"/>
      <c r="AF7" s="7"/>
    </row>
    <row r="8" spans="1:54">
      <c r="A8" s="17">
        <v>4</v>
      </c>
      <c r="B8" s="18" t="s">
        <v>114</v>
      </c>
      <c r="C8" s="19">
        <f t="shared" si="0"/>
        <v>1</v>
      </c>
      <c r="D8" s="19">
        <f t="shared" si="0"/>
        <v>1.8333333333333333</v>
      </c>
      <c r="E8" s="19">
        <f t="shared" si="0"/>
        <v>2.8333333333333335</v>
      </c>
      <c r="F8" s="2">
        <v>1</v>
      </c>
      <c r="G8" s="2">
        <v>2</v>
      </c>
      <c r="H8" s="2">
        <v>3</v>
      </c>
      <c r="I8" s="2">
        <v>1</v>
      </c>
      <c r="J8" s="2">
        <v>1</v>
      </c>
      <c r="K8" s="2">
        <v>2</v>
      </c>
      <c r="L8" s="2">
        <v>1</v>
      </c>
      <c r="M8" s="2">
        <v>2</v>
      </c>
      <c r="N8" s="2">
        <v>3</v>
      </c>
      <c r="O8" s="2">
        <v>1</v>
      </c>
      <c r="P8" s="2">
        <v>2</v>
      </c>
      <c r="Q8" s="2">
        <v>3</v>
      </c>
      <c r="R8" s="2">
        <v>1</v>
      </c>
      <c r="S8" s="2">
        <v>2</v>
      </c>
      <c r="T8" s="2">
        <v>3</v>
      </c>
      <c r="U8" s="2">
        <v>1</v>
      </c>
      <c r="V8" s="2">
        <v>2</v>
      </c>
      <c r="W8" s="2">
        <v>3</v>
      </c>
      <c r="X8" s="20"/>
      <c r="Y8" s="20"/>
      <c r="Z8" s="20"/>
      <c r="AA8" s="20"/>
      <c r="AB8" s="20"/>
      <c r="AC8" s="20"/>
      <c r="AD8" s="7"/>
      <c r="AE8" s="7"/>
      <c r="AF8" s="7"/>
    </row>
    <row r="9" spans="1:54">
      <c r="A9" s="17">
        <v>5</v>
      </c>
      <c r="B9" s="18" t="s">
        <v>115</v>
      </c>
      <c r="C9" s="19">
        <f t="shared" si="0"/>
        <v>1</v>
      </c>
      <c r="D9" s="19">
        <f t="shared" si="0"/>
        <v>2</v>
      </c>
      <c r="E9" s="19">
        <f t="shared" si="0"/>
        <v>3</v>
      </c>
      <c r="F9" s="2">
        <v>1</v>
      </c>
      <c r="G9" s="2">
        <v>2</v>
      </c>
      <c r="H9" s="2">
        <v>3</v>
      </c>
      <c r="I9" s="2">
        <v>1</v>
      </c>
      <c r="J9" s="2">
        <v>2</v>
      </c>
      <c r="K9" s="2">
        <v>3</v>
      </c>
      <c r="L9" s="2">
        <v>1</v>
      </c>
      <c r="M9" s="2">
        <v>2</v>
      </c>
      <c r="N9" s="2">
        <v>3</v>
      </c>
      <c r="O9" s="2">
        <v>1</v>
      </c>
      <c r="P9" s="2">
        <v>2</v>
      </c>
      <c r="Q9" s="2">
        <v>3</v>
      </c>
      <c r="R9" s="2">
        <v>1</v>
      </c>
      <c r="S9" s="2">
        <v>2</v>
      </c>
      <c r="T9" s="2">
        <v>3</v>
      </c>
      <c r="U9" s="2">
        <v>1</v>
      </c>
      <c r="V9" s="2">
        <v>2</v>
      </c>
      <c r="W9" s="2">
        <v>3</v>
      </c>
      <c r="X9" s="20"/>
      <c r="Y9" s="20"/>
      <c r="Z9" s="20"/>
      <c r="AA9" s="20"/>
      <c r="AB9" s="20"/>
      <c r="AC9" s="20"/>
      <c r="AD9" s="7"/>
      <c r="AE9" s="7"/>
      <c r="AF9" s="7"/>
    </row>
    <row r="10" spans="1:54">
      <c r="A10" s="17">
        <v>6</v>
      </c>
      <c r="B10" s="18" t="s">
        <v>117</v>
      </c>
      <c r="C10" s="19">
        <f t="shared" si="0"/>
        <v>1</v>
      </c>
      <c r="D10" s="19">
        <f t="shared" si="0"/>
        <v>1.8333333333333333</v>
      </c>
      <c r="E10" s="19">
        <f t="shared" si="0"/>
        <v>2.8333333333333335</v>
      </c>
      <c r="F10" s="2">
        <v>1</v>
      </c>
      <c r="G10" s="2">
        <v>2</v>
      </c>
      <c r="H10" s="2">
        <v>3</v>
      </c>
      <c r="I10" s="2">
        <v>1</v>
      </c>
      <c r="J10" s="2">
        <v>1</v>
      </c>
      <c r="K10" s="2">
        <v>2</v>
      </c>
      <c r="L10" s="2">
        <v>1</v>
      </c>
      <c r="M10" s="2">
        <v>2</v>
      </c>
      <c r="N10" s="2">
        <v>3</v>
      </c>
      <c r="O10" s="2">
        <v>1</v>
      </c>
      <c r="P10" s="2">
        <v>2</v>
      </c>
      <c r="Q10" s="2">
        <v>3</v>
      </c>
      <c r="R10" s="2">
        <v>1</v>
      </c>
      <c r="S10" s="2">
        <v>2</v>
      </c>
      <c r="T10" s="2">
        <v>3</v>
      </c>
      <c r="U10" s="2">
        <v>1</v>
      </c>
      <c r="V10" s="2">
        <v>2</v>
      </c>
      <c r="W10" s="2">
        <v>3</v>
      </c>
      <c r="X10" s="20"/>
      <c r="Y10" s="20"/>
      <c r="Z10" s="20"/>
      <c r="AA10" s="20"/>
      <c r="AB10" s="20"/>
      <c r="AC10" s="20"/>
      <c r="AD10" s="7"/>
      <c r="AE10" s="7"/>
      <c r="AF10" s="7"/>
    </row>
    <row r="11" spans="1:54">
      <c r="A11" s="17">
        <v>7</v>
      </c>
      <c r="B11" s="18" t="s">
        <v>118</v>
      </c>
      <c r="C11" s="19">
        <f t="shared" si="0"/>
        <v>1</v>
      </c>
      <c r="D11" s="19">
        <f t="shared" si="0"/>
        <v>1.8333333333333333</v>
      </c>
      <c r="E11" s="19">
        <f t="shared" si="0"/>
        <v>2</v>
      </c>
      <c r="F11" s="2">
        <v>1</v>
      </c>
      <c r="G11" s="2">
        <v>2</v>
      </c>
      <c r="H11" s="2">
        <v>3</v>
      </c>
      <c r="I11" s="2">
        <v>1</v>
      </c>
      <c r="J11" s="2">
        <v>1</v>
      </c>
      <c r="K11" s="2">
        <v>1</v>
      </c>
      <c r="L11" s="2">
        <v>1</v>
      </c>
      <c r="M11" s="2">
        <v>2</v>
      </c>
      <c r="N11" s="2">
        <v>2</v>
      </c>
      <c r="O11" s="2">
        <v>1</v>
      </c>
      <c r="P11" s="2">
        <v>2</v>
      </c>
      <c r="Q11" s="2">
        <v>2</v>
      </c>
      <c r="R11" s="2">
        <v>1</v>
      </c>
      <c r="S11" s="2">
        <v>2</v>
      </c>
      <c r="T11" s="2">
        <v>2</v>
      </c>
      <c r="U11" s="2">
        <v>1</v>
      </c>
      <c r="V11" s="2">
        <v>2</v>
      </c>
      <c r="W11" s="2">
        <v>2</v>
      </c>
      <c r="X11" s="20"/>
      <c r="Y11" s="20"/>
      <c r="Z11" s="20"/>
      <c r="AA11" s="20"/>
      <c r="AB11" s="20"/>
      <c r="AC11" s="20"/>
      <c r="AD11" s="7"/>
      <c r="AE11" s="7"/>
      <c r="AF11" s="7"/>
    </row>
    <row r="12" spans="1:54">
      <c r="A12" s="17">
        <v>8</v>
      </c>
      <c r="B12" s="18" t="s">
        <v>119</v>
      </c>
      <c r="C12" s="19">
        <f t="shared" si="0"/>
        <v>1</v>
      </c>
      <c r="D12" s="19">
        <f t="shared" si="0"/>
        <v>1.8333333333333333</v>
      </c>
      <c r="E12" s="19">
        <f t="shared" si="0"/>
        <v>2.8333333333333335</v>
      </c>
      <c r="F12" s="2">
        <v>1</v>
      </c>
      <c r="G12" s="2">
        <v>2</v>
      </c>
      <c r="H12" s="2">
        <v>3</v>
      </c>
      <c r="I12" s="2">
        <v>1</v>
      </c>
      <c r="J12" s="2">
        <v>1</v>
      </c>
      <c r="K12" s="2">
        <v>2</v>
      </c>
      <c r="L12" s="2">
        <v>1</v>
      </c>
      <c r="M12" s="2">
        <v>2</v>
      </c>
      <c r="N12" s="2">
        <v>3</v>
      </c>
      <c r="O12" s="2">
        <v>1</v>
      </c>
      <c r="P12" s="2">
        <v>2</v>
      </c>
      <c r="Q12" s="2">
        <v>3</v>
      </c>
      <c r="R12" s="2">
        <v>1</v>
      </c>
      <c r="S12" s="2">
        <v>2</v>
      </c>
      <c r="T12" s="2">
        <v>3</v>
      </c>
      <c r="U12" s="2">
        <v>1</v>
      </c>
      <c r="V12" s="2">
        <v>2</v>
      </c>
      <c r="W12" s="2">
        <v>3</v>
      </c>
      <c r="X12" s="20"/>
      <c r="Y12" s="20"/>
      <c r="Z12" s="20"/>
      <c r="AA12" s="20"/>
      <c r="AB12" s="20"/>
      <c r="AC12" s="20"/>
      <c r="AD12" s="7"/>
      <c r="AE12" s="7"/>
      <c r="AF12" s="7"/>
    </row>
    <row r="13" spans="1:54">
      <c r="A13" s="17">
        <v>9</v>
      </c>
      <c r="B13" s="18" t="s">
        <v>120</v>
      </c>
      <c r="C13" s="19">
        <f t="shared" si="0"/>
        <v>0</v>
      </c>
      <c r="D13" s="19">
        <f t="shared" si="0"/>
        <v>0</v>
      </c>
      <c r="E13" s="19">
        <f t="shared" si="0"/>
        <v>3</v>
      </c>
      <c r="F13" s="2"/>
      <c r="G13" s="2"/>
      <c r="H13" s="2">
        <v>3</v>
      </c>
      <c r="I13" s="2"/>
      <c r="J13" s="2"/>
      <c r="K13" s="2">
        <v>3</v>
      </c>
      <c r="L13" s="2"/>
      <c r="M13" s="2"/>
      <c r="N13" s="2">
        <v>3</v>
      </c>
      <c r="O13" s="2"/>
      <c r="P13" s="2"/>
      <c r="Q13" s="2">
        <v>3</v>
      </c>
      <c r="R13" s="2"/>
      <c r="S13" s="2"/>
      <c r="T13" s="2">
        <v>3</v>
      </c>
      <c r="U13" s="2"/>
      <c r="V13" s="2"/>
      <c r="W13" s="2">
        <v>3</v>
      </c>
      <c r="X13" s="20"/>
      <c r="Y13" s="20"/>
      <c r="Z13" s="20"/>
      <c r="AA13" s="20"/>
      <c r="AB13" s="20"/>
      <c r="AC13" s="20"/>
      <c r="AD13" s="7"/>
      <c r="AE13" s="7"/>
      <c r="AF13" s="7"/>
    </row>
    <row r="14" spans="1:54">
      <c r="A14" s="17">
        <v>10</v>
      </c>
      <c r="B14" s="18" t="s">
        <v>121</v>
      </c>
      <c r="C14" s="19">
        <f t="shared" si="0"/>
        <v>1</v>
      </c>
      <c r="D14" s="19">
        <f t="shared" si="0"/>
        <v>2</v>
      </c>
      <c r="E14" s="19">
        <f t="shared" si="0"/>
        <v>3</v>
      </c>
      <c r="F14" s="2">
        <v>1</v>
      </c>
      <c r="G14" s="2">
        <v>2</v>
      </c>
      <c r="H14" s="2">
        <v>3</v>
      </c>
      <c r="I14" s="2">
        <v>1</v>
      </c>
      <c r="J14" s="2">
        <v>2</v>
      </c>
      <c r="K14" s="2">
        <v>3</v>
      </c>
      <c r="L14" s="2">
        <v>1</v>
      </c>
      <c r="M14" s="2">
        <v>2</v>
      </c>
      <c r="N14" s="2">
        <v>3</v>
      </c>
      <c r="O14" s="2">
        <v>1</v>
      </c>
      <c r="P14" s="2">
        <v>2</v>
      </c>
      <c r="Q14" s="2">
        <v>3</v>
      </c>
      <c r="R14" s="2">
        <v>1</v>
      </c>
      <c r="S14" s="2">
        <v>2</v>
      </c>
      <c r="T14" s="2">
        <v>3</v>
      </c>
      <c r="U14" s="2">
        <v>1</v>
      </c>
      <c r="V14" s="2">
        <v>2</v>
      </c>
      <c r="W14" s="2">
        <v>3</v>
      </c>
      <c r="X14" s="20"/>
      <c r="Y14" s="20"/>
      <c r="Z14" s="20"/>
      <c r="AA14" s="20"/>
      <c r="AB14" s="20"/>
      <c r="AC14" s="20"/>
      <c r="AD14" s="7"/>
      <c r="AE14" s="7"/>
      <c r="AF14" s="7"/>
    </row>
    <row r="15" spans="1:54">
      <c r="A15" s="17">
        <v>11</v>
      </c>
      <c r="B15" s="18" t="s">
        <v>122</v>
      </c>
      <c r="C15" s="19">
        <f t="shared" si="0"/>
        <v>1</v>
      </c>
      <c r="D15" s="19">
        <f t="shared" si="0"/>
        <v>2</v>
      </c>
      <c r="E15" s="19">
        <f t="shared" si="0"/>
        <v>2.3333333333333335</v>
      </c>
      <c r="F15" s="2">
        <v>1</v>
      </c>
      <c r="G15" s="2">
        <v>2</v>
      </c>
      <c r="H15" s="2">
        <v>3</v>
      </c>
      <c r="I15" s="2">
        <v>1</v>
      </c>
      <c r="J15" s="2">
        <v>2</v>
      </c>
      <c r="K15" s="2">
        <v>3</v>
      </c>
      <c r="L15" s="2">
        <v>1</v>
      </c>
      <c r="M15" s="2">
        <v>2</v>
      </c>
      <c r="N15" s="2">
        <v>2</v>
      </c>
      <c r="O15" s="2">
        <v>1</v>
      </c>
      <c r="P15" s="2">
        <v>2</v>
      </c>
      <c r="Q15" s="2">
        <v>2</v>
      </c>
      <c r="R15" s="2">
        <v>1</v>
      </c>
      <c r="S15" s="2">
        <v>2</v>
      </c>
      <c r="T15" s="2">
        <v>2</v>
      </c>
      <c r="U15" s="2">
        <v>1</v>
      </c>
      <c r="V15" s="2">
        <v>2</v>
      </c>
      <c r="W15" s="2">
        <v>2</v>
      </c>
      <c r="X15" s="20"/>
      <c r="Y15" s="20"/>
      <c r="Z15" s="20"/>
      <c r="AA15" s="20"/>
      <c r="AB15" s="20"/>
      <c r="AC15" s="20"/>
      <c r="AD15" s="7"/>
      <c r="AE15" s="7"/>
      <c r="AF15" s="7"/>
    </row>
    <row r="16" spans="1:54">
      <c r="A16" s="17">
        <v>12</v>
      </c>
      <c r="B16" s="18" t="s">
        <v>123</v>
      </c>
      <c r="C16" s="19">
        <f t="shared" si="0"/>
        <v>1</v>
      </c>
      <c r="D16" s="19">
        <f t="shared" si="0"/>
        <v>2</v>
      </c>
      <c r="E16" s="19">
        <f t="shared" si="0"/>
        <v>3</v>
      </c>
      <c r="F16" s="2">
        <v>1</v>
      </c>
      <c r="G16" s="2">
        <v>2</v>
      </c>
      <c r="H16" s="2">
        <v>3</v>
      </c>
      <c r="I16" s="2">
        <v>1</v>
      </c>
      <c r="J16" s="2">
        <v>2</v>
      </c>
      <c r="K16" s="2">
        <v>3</v>
      </c>
      <c r="L16" s="2">
        <v>1</v>
      </c>
      <c r="M16" s="2">
        <v>2</v>
      </c>
      <c r="N16" s="2">
        <v>3</v>
      </c>
      <c r="O16" s="2">
        <v>1</v>
      </c>
      <c r="P16" s="2">
        <v>2</v>
      </c>
      <c r="Q16" s="2">
        <v>3</v>
      </c>
      <c r="R16" s="2">
        <v>1</v>
      </c>
      <c r="S16" s="2">
        <v>2</v>
      </c>
      <c r="T16" s="2">
        <v>3</v>
      </c>
      <c r="U16" s="2">
        <v>1</v>
      </c>
      <c r="V16" s="2">
        <v>2</v>
      </c>
      <c r="W16" s="2">
        <v>3</v>
      </c>
      <c r="X16" s="20"/>
      <c r="Y16" s="20"/>
      <c r="Z16" s="20"/>
      <c r="AA16" s="20"/>
      <c r="AB16" s="20"/>
      <c r="AC16" s="20"/>
      <c r="AD16" s="7"/>
      <c r="AE16" s="7"/>
      <c r="AF16" s="7"/>
    </row>
    <row r="17" spans="1:32">
      <c r="A17" s="17">
        <v>13</v>
      </c>
      <c r="B17" s="18" t="s">
        <v>124</v>
      </c>
      <c r="C17" s="19">
        <f t="shared" si="0"/>
        <v>1</v>
      </c>
      <c r="D17" s="19">
        <f t="shared" si="0"/>
        <v>2</v>
      </c>
      <c r="E17" s="19">
        <f t="shared" si="0"/>
        <v>3</v>
      </c>
      <c r="F17" s="2">
        <v>1</v>
      </c>
      <c r="G17" s="2">
        <v>2</v>
      </c>
      <c r="H17" s="2">
        <v>3</v>
      </c>
      <c r="I17" s="2">
        <v>1</v>
      </c>
      <c r="J17" s="2">
        <v>2</v>
      </c>
      <c r="K17" s="2">
        <v>3</v>
      </c>
      <c r="L17" s="2">
        <v>1</v>
      </c>
      <c r="M17" s="2">
        <v>2</v>
      </c>
      <c r="N17" s="2">
        <v>3</v>
      </c>
      <c r="O17" s="2">
        <v>1</v>
      </c>
      <c r="P17" s="2">
        <v>2</v>
      </c>
      <c r="Q17" s="2">
        <v>3</v>
      </c>
      <c r="R17" s="2">
        <v>1</v>
      </c>
      <c r="S17" s="2">
        <v>2</v>
      </c>
      <c r="T17" s="2">
        <v>3</v>
      </c>
      <c r="U17" s="2">
        <v>1</v>
      </c>
      <c r="V17" s="2">
        <v>2</v>
      </c>
      <c r="W17" s="2">
        <v>3</v>
      </c>
      <c r="X17" s="20"/>
      <c r="Y17" s="20"/>
      <c r="Z17" s="20"/>
      <c r="AA17" s="20"/>
      <c r="AB17" s="20"/>
      <c r="AC17" s="20"/>
      <c r="AD17" s="7"/>
      <c r="AE17" s="7"/>
      <c r="AF17" s="7"/>
    </row>
    <row r="18" spans="1:32">
      <c r="A18" s="17">
        <v>14</v>
      </c>
      <c r="B18" s="18" t="s">
        <v>125</v>
      </c>
      <c r="C18" s="19">
        <f t="shared" si="0"/>
        <v>1</v>
      </c>
      <c r="D18" s="19">
        <f t="shared" si="0"/>
        <v>1.8333333333333333</v>
      </c>
      <c r="E18" s="19">
        <f t="shared" si="0"/>
        <v>3</v>
      </c>
      <c r="F18" s="2">
        <v>1</v>
      </c>
      <c r="G18" s="2">
        <v>2</v>
      </c>
      <c r="H18" s="2">
        <v>3</v>
      </c>
      <c r="I18" s="2">
        <v>1</v>
      </c>
      <c r="J18" s="2">
        <v>1</v>
      </c>
      <c r="K18" s="2">
        <v>3</v>
      </c>
      <c r="L18" s="2">
        <v>1</v>
      </c>
      <c r="M18" s="2">
        <v>2</v>
      </c>
      <c r="N18" s="2">
        <v>3</v>
      </c>
      <c r="O18" s="2">
        <v>1</v>
      </c>
      <c r="P18" s="2">
        <v>2</v>
      </c>
      <c r="Q18" s="2">
        <v>3</v>
      </c>
      <c r="R18" s="2">
        <v>1</v>
      </c>
      <c r="S18" s="2">
        <v>2</v>
      </c>
      <c r="T18" s="2">
        <v>3</v>
      </c>
      <c r="U18" s="2">
        <v>1</v>
      </c>
      <c r="V18" s="2">
        <v>2</v>
      </c>
      <c r="W18" s="2">
        <v>3</v>
      </c>
      <c r="X18" s="20"/>
      <c r="Y18" s="20"/>
      <c r="Z18" s="20"/>
      <c r="AA18" s="20"/>
      <c r="AB18" s="20"/>
      <c r="AC18" s="20"/>
      <c r="AD18" s="7"/>
      <c r="AE18" s="7"/>
      <c r="AF18" s="7"/>
    </row>
    <row r="19" spans="1:32">
      <c r="A19" s="17">
        <v>15</v>
      </c>
      <c r="B19" s="18" t="s">
        <v>126</v>
      </c>
      <c r="C19" s="19">
        <f t="shared" si="0"/>
        <v>1</v>
      </c>
      <c r="D19" s="19">
        <f t="shared" si="0"/>
        <v>1.8333333333333333</v>
      </c>
      <c r="E19" s="19">
        <f t="shared" si="0"/>
        <v>3</v>
      </c>
      <c r="F19" s="2">
        <v>1</v>
      </c>
      <c r="G19" s="2">
        <v>2</v>
      </c>
      <c r="H19" s="2">
        <v>3</v>
      </c>
      <c r="I19" s="2">
        <v>1</v>
      </c>
      <c r="J19" s="2">
        <v>1</v>
      </c>
      <c r="K19" s="2">
        <v>3</v>
      </c>
      <c r="L19" s="2">
        <v>1</v>
      </c>
      <c r="M19" s="2">
        <v>2</v>
      </c>
      <c r="N19" s="2">
        <v>3</v>
      </c>
      <c r="O19" s="2">
        <v>1</v>
      </c>
      <c r="P19" s="2">
        <v>2</v>
      </c>
      <c r="Q19" s="2">
        <v>3</v>
      </c>
      <c r="R19" s="2">
        <v>1</v>
      </c>
      <c r="S19" s="2">
        <v>2</v>
      </c>
      <c r="T19" s="2">
        <v>3</v>
      </c>
      <c r="U19" s="2">
        <v>1</v>
      </c>
      <c r="V19" s="2">
        <v>2</v>
      </c>
      <c r="W19" s="2">
        <v>3</v>
      </c>
      <c r="X19" s="20"/>
      <c r="Y19" s="20"/>
      <c r="Z19" s="20"/>
      <c r="AA19" s="20"/>
      <c r="AB19" s="20"/>
      <c r="AC19" s="20"/>
      <c r="AD19" s="7"/>
      <c r="AE19" s="7"/>
      <c r="AF19" s="7"/>
    </row>
    <row r="20" spans="1:32">
      <c r="A20" s="17">
        <v>16</v>
      </c>
      <c r="B20" s="18" t="s">
        <v>127</v>
      </c>
      <c r="C20" s="19">
        <f t="shared" si="0"/>
        <v>1</v>
      </c>
      <c r="D20" s="19">
        <f t="shared" si="0"/>
        <v>1.8333333333333333</v>
      </c>
      <c r="E20" s="19">
        <f t="shared" si="0"/>
        <v>2.8333333333333335</v>
      </c>
      <c r="F20" s="2">
        <v>1</v>
      </c>
      <c r="G20" s="2">
        <v>2</v>
      </c>
      <c r="H20" s="2">
        <v>3</v>
      </c>
      <c r="I20" s="2">
        <v>1</v>
      </c>
      <c r="J20" s="2">
        <v>1</v>
      </c>
      <c r="K20" s="2">
        <v>2</v>
      </c>
      <c r="L20" s="2">
        <v>1</v>
      </c>
      <c r="M20" s="2">
        <v>2</v>
      </c>
      <c r="N20" s="2">
        <v>3</v>
      </c>
      <c r="O20" s="2">
        <v>1</v>
      </c>
      <c r="P20" s="2">
        <v>2</v>
      </c>
      <c r="Q20" s="2">
        <v>3</v>
      </c>
      <c r="R20" s="2">
        <v>1</v>
      </c>
      <c r="S20" s="2">
        <v>2</v>
      </c>
      <c r="T20" s="2">
        <v>3</v>
      </c>
      <c r="U20" s="2">
        <v>1</v>
      </c>
      <c r="V20" s="2">
        <v>2</v>
      </c>
      <c r="W20" s="2">
        <v>3</v>
      </c>
      <c r="X20" s="20"/>
      <c r="Y20" s="20"/>
      <c r="Z20" s="20"/>
      <c r="AA20" s="20"/>
      <c r="AB20" s="20"/>
      <c r="AC20" s="20"/>
      <c r="AD20" s="7"/>
      <c r="AE20" s="7"/>
      <c r="AF20" s="7"/>
    </row>
    <row r="21" spans="1:32">
      <c r="A21" s="17">
        <v>17</v>
      </c>
      <c r="B21" s="18" t="s">
        <v>128</v>
      </c>
      <c r="C21" s="19">
        <f t="shared" si="0"/>
        <v>1</v>
      </c>
      <c r="D21" s="19">
        <f t="shared" si="0"/>
        <v>2</v>
      </c>
      <c r="E21" s="19">
        <f t="shared" si="0"/>
        <v>3</v>
      </c>
      <c r="F21" s="2">
        <v>1</v>
      </c>
      <c r="G21" s="2">
        <v>2</v>
      </c>
      <c r="H21" s="2">
        <v>3</v>
      </c>
      <c r="I21" s="2">
        <v>1</v>
      </c>
      <c r="J21" s="2">
        <v>2</v>
      </c>
      <c r="K21" s="2">
        <v>3</v>
      </c>
      <c r="L21" s="2">
        <v>1</v>
      </c>
      <c r="M21" s="2">
        <v>2</v>
      </c>
      <c r="N21" s="2">
        <v>3</v>
      </c>
      <c r="O21" s="2">
        <v>1</v>
      </c>
      <c r="P21" s="2">
        <v>2</v>
      </c>
      <c r="Q21" s="2">
        <v>3</v>
      </c>
      <c r="R21" s="2">
        <v>1</v>
      </c>
      <c r="S21" s="2">
        <v>2</v>
      </c>
      <c r="T21" s="2">
        <v>3</v>
      </c>
      <c r="U21" s="2">
        <v>1</v>
      </c>
      <c r="V21" s="2">
        <v>2</v>
      </c>
      <c r="W21" s="2">
        <v>3</v>
      </c>
      <c r="X21" s="20"/>
      <c r="Y21" s="20"/>
      <c r="Z21" s="20"/>
      <c r="AA21" s="20"/>
      <c r="AB21" s="20"/>
      <c r="AC21" s="20"/>
      <c r="AD21" s="7"/>
      <c r="AE21" s="7"/>
      <c r="AF21" s="7"/>
    </row>
    <row r="22" spans="1:32">
      <c r="A22" s="17">
        <v>18</v>
      </c>
      <c r="B22" s="18" t="s">
        <v>129</v>
      </c>
      <c r="C22" s="19">
        <f t="shared" si="0"/>
        <v>1</v>
      </c>
      <c r="D22" s="19">
        <f t="shared" si="0"/>
        <v>2</v>
      </c>
      <c r="E22" s="19">
        <f t="shared" si="0"/>
        <v>2</v>
      </c>
      <c r="F22" s="2">
        <v>1</v>
      </c>
      <c r="G22" s="2">
        <v>2</v>
      </c>
      <c r="H22" s="2">
        <v>2</v>
      </c>
      <c r="I22" s="2">
        <v>1</v>
      </c>
      <c r="J22" s="2">
        <v>2</v>
      </c>
      <c r="K22" s="2">
        <v>2</v>
      </c>
      <c r="L22" s="2">
        <v>1</v>
      </c>
      <c r="M22" s="2">
        <v>2</v>
      </c>
      <c r="N22" s="2">
        <v>2</v>
      </c>
      <c r="O22" s="2">
        <v>1</v>
      </c>
      <c r="P22" s="2">
        <v>2</v>
      </c>
      <c r="Q22" s="2">
        <v>2</v>
      </c>
      <c r="R22" s="2">
        <v>1</v>
      </c>
      <c r="S22" s="2">
        <v>2</v>
      </c>
      <c r="T22" s="2">
        <v>2</v>
      </c>
      <c r="U22" s="2">
        <v>1</v>
      </c>
      <c r="V22" s="2">
        <v>2</v>
      </c>
      <c r="W22" s="2">
        <v>2</v>
      </c>
      <c r="X22" s="20"/>
      <c r="Y22" s="20"/>
      <c r="Z22" s="20"/>
      <c r="AA22" s="20"/>
      <c r="AB22" s="20"/>
      <c r="AC22" s="20"/>
      <c r="AD22" s="7"/>
      <c r="AE22" s="7"/>
      <c r="AF22" s="7"/>
    </row>
    <row r="23" spans="1:32">
      <c r="A23" s="17">
        <v>19</v>
      </c>
      <c r="B23" s="21" t="s">
        <v>130</v>
      </c>
      <c r="C23" s="19">
        <f t="shared" si="0"/>
        <v>1</v>
      </c>
      <c r="D23" s="19">
        <f t="shared" si="0"/>
        <v>2</v>
      </c>
      <c r="E23" s="19">
        <f t="shared" si="0"/>
        <v>3</v>
      </c>
      <c r="F23" s="2">
        <v>1</v>
      </c>
      <c r="G23" s="2">
        <v>2</v>
      </c>
      <c r="H23" s="2">
        <v>3</v>
      </c>
      <c r="I23" s="2">
        <v>1</v>
      </c>
      <c r="J23" s="2">
        <v>2</v>
      </c>
      <c r="K23" s="2">
        <v>3</v>
      </c>
      <c r="L23" s="2">
        <v>1</v>
      </c>
      <c r="M23" s="2">
        <v>2</v>
      </c>
      <c r="N23" s="2">
        <v>3</v>
      </c>
      <c r="O23" s="2">
        <v>1</v>
      </c>
      <c r="P23" s="2">
        <v>2</v>
      </c>
      <c r="Q23" s="2">
        <v>3</v>
      </c>
      <c r="R23" s="2">
        <v>1</v>
      </c>
      <c r="S23" s="2">
        <v>2</v>
      </c>
      <c r="T23" s="2">
        <v>3</v>
      </c>
      <c r="U23" s="2">
        <v>1</v>
      </c>
      <c r="V23" s="2">
        <v>2</v>
      </c>
      <c r="W23" s="2">
        <v>3</v>
      </c>
      <c r="X23" s="20"/>
      <c r="Y23" s="20"/>
      <c r="Z23" s="20"/>
      <c r="AA23" s="20"/>
      <c r="AB23" s="20"/>
      <c r="AC23" s="20"/>
      <c r="AD23" s="7"/>
      <c r="AE23" s="7"/>
      <c r="AF23" s="7"/>
    </row>
    <row r="24" spans="1:32">
      <c r="A24" s="17">
        <v>20</v>
      </c>
      <c r="B24" s="21" t="s">
        <v>131</v>
      </c>
      <c r="C24" s="19">
        <f t="shared" ref="C24:E27" si="1">(F24+I24+L24+O24+R24+U24)/6</f>
        <v>0</v>
      </c>
      <c r="D24" s="19">
        <f t="shared" si="1"/>
        <v>2</v>
      </c>
      <c r="E24" s="19">
        <f t="shared" si="1"/>
        <v>3</v>
      </c>
      <c r="F24" s="2"/>
      <c r="G24" s="2">
        <v>2</v>
      </c>
      <c r="H24" s="2">
        <v>3</v>
      </c>
      <c r="I24" s="2"/>
      <c r="J24" s="2">
        <v>2</v>
      </c>
      <c r="K24" s="2">
        <v>3</v>
      </c>
      <c r="L24" s="2"/>
      <c r="M24" s="2">
        <v>2</v>
      </c>
      <c r="N24" s="2">
        <v>3</v>
      </c>
      <c r="O24" s="2"/>
      <c r="P24" s="2">
        <v>2</v>
      </c>
      <c r="Q24" s="2">
        <v>3</v>
      </c>
      <c r="R24" s="2"/>
      <c r="S24" s="2">
        <v>2</v>
      </c>
      <c r="T24" s="2">
        <v>3</v>
      </c>
      <c r="U24" s="2"/>
      <c r="V24" s="2">
        <v>2</v>
      </c>
      <c r="W24" s="2">
        <v>3</v>
      </c>
      <c r="X24" s="20"/>
      <c r="Y24" s="20"/>
      <c r="Z24" s="20"/>
      <c r="AA24" s="20"/>
      <c r="AB24" s="20"/>
      <c r="AC24" s="20"/>
      <c r="AD24" s="7"/>
      <c r="AE24" s="7"/>
      <c r="AF24" s="7"/>
    </row>
    <row r="25" spans="1:32">
      <c r="A25" s="17">
        <v>21</v>
      </c>
      <c r="B25" s="21" t="s">
        <v>135</v>
      </c>
      <c r="C25" s="19">
        <f t="shared" si="1"/>
        <v>1</v>
      </c>
      <c r="D25" s="19">
        <f t="shared" si="1"/>
        <v>1.8333333333333333</v>
      </c>
      <c r="E25" s="19">
        <f t="shared" si="1"/>
        <v>2</v>
      </c>
      <c r="F25" s="2">
        <v>1</v>
      </c>
      <c r="G25" s="2">
        <v>2</v>
      </c>
      <c r="H25" s="2">
        <v>2</v>
      </c>
      <c r="I25" s="2">
        <v>1</v>
      </c>
      <c r="J25" s="2">
        <v>1</v>
      </c>
      <c r="K25" s="2">
        <v>2</v>
      </c>
      <c r="L25" s="2">
        <v>1</v>
      </c>
      <c r="M25" s="2">
        <v>2</v>
      </c>
      <c r="N25" s="2">
        <v>2</v>
      </c>
      <c r="O25" s="2">
        <v>1</v>
      </c>
      <c r="P25" s="2">
        <v>2</v>
      </c>
      <c r="Q25" s="2">
        <v>2</v>
      </c>
      <c r="R25" s="2">
        <v>1</v>
      </c>
      <c r="S25" s="2">
        <v>2</v>
      </c>
      <c r="T25" s="2">
        <v>2</v>
      </c>
      <c r="U25" s="2">
        <v>1</v>
      </c>
      <c r="V25" s="2">
        <v>2</v>
      </c>
      <c r="W25" s="2">
        <v>2</v>
      </c>
      <c r="X25" s="20"/>
      <c r="Y25" s="20"/>
      <c r="Z25" s="20"/>
      <c r="AA25" s="20"/>
      <c r="AB25" s="20"/>
      <c r="AC25" s="20"/>
      <c r="AD25" s="7"/>
      <c r="AE25" s="7"/>
      <c r="AF25" s="7"/>
    </row>
    <row r="26" spans="1:32">
      <c r="A26" s="17">
        <v>22</v>
      </c>
      <c r="B26" s="21" t="s">
        <v>132</v>
      </c>
      <c r="C26" s="19">
        <f t="shared" si="1"/>
        <v>0</v>
      </c>
      <c r="D26" s="19">
        <f t="shared" si="1"/>
        <v>2</v>
      </c>
      <c r="E26" s="19">
        <f t="shared" si="1"/>
        <v>3</v>
      </c>
      <c r="F26" s="2"/>
      <c r="G26" s="2">
        <v>2</v>
      </c>
      <c r="H26" s="2">
        <v>3</v>
      </c>
      <c r="I26" s="2"/>
      <c r="J26" s="2">
        <v>2</v>
      </c>
      <c r="K26" s="2">
        <v>3</v>
      </c>
      <c r="L26" s="2"/>
      <c r="M26" s="2">
        <v>2</v>
      </c>
      <c r="N26" s="2">
        <v>3</v>
      </c>
      <c r="O26" s="2"/>
      <c r="P26" s="2">
        <v>2</v>
      </c>
      <c r="Q26" s="2">
        <v>3</v>
      </c>
      <c r="R26" s="2"/>
      <c r="S26" s="2">
        <v>2</v>
      </c>
      <c r="T26" s="2">
        <v>3</v>
      </c>
      <c r="U26" s="2"/>
      <c r="V26" s="2">
        <v>2</v>
      </c>
      <c r="W26" s="2">
        <v>3</v>
      </c>
      <c r="X26" s="20"/>
      <c r="Y26" s="20"/>
      <c r="Z26" s="20"/>
      <c r="AA26" s="20"/>
      <c r="AB26" s="20"/>
      <c r="AC26" s="20"/>
      <c r="AD26" s="7"/>
      <c r="AE26" s="7"/>
      <c r="AF26" s="7"/>
    </row>
    <row r="27" spans="1:32">
      <c r="A27" s="22">
        <v>23</v>
      </c>
      <c r="B27" s="23" t="s">
        <v>133</v>
      </c>
      <c r="C27" s="24">
        <f t="shared" si="1"/>
        <v>1</v>
      </c>
      <c r="D27" s="24">
        <f t="shared" si="1"/>
        <v>2</v>
      </c>
      <c r="E27" s="24">
        <f t="shared" si="1"/>
        <v>3</v>
      </c>
      <c r="F27" s="2">
        <v>1</v>
      </c>
      <c r="G27" s="2">
        <v>2</v>
      </c>
      <c r="H27" s="2">
        <v>3</v>
      </c>
      <c r="I27" s="2">
        <v>1</v>
      </c>
      <c r="J27" s="2">
        <v>2</v>
      </c>
      <c r="K27" s="2">
        <v>3</v>
      </c>
      <c r="L27" s="2">
        <v>1</v>
      </c>
      <c r="M27" s="2">
        <v>2</v>
      </c>
      <c r="N27" s="2">
        <v>3</v>
      </c>
      <c r="O27" s="2">
        <v>1</v>
      </c>
      <c r="P27" s="2">
        <v>2</v>
      </c>
      <c r="Q27" s="2">
        <v>3</v>
      </c>
      <c r="R27" s="2">
        <v>1</v>
      </c>
      <c r="S27" s="2">
        <v>2</v>
      </c>
      <c r="T27" s="2">
        <v>3</v>
      </c>
      <c r="U27" s="2">
        <v>1</v>
      </c>
      <c r="V27" s="2">
        <v>2</v>
      </c>
      <c r="W27" s="2">
        <v>3</v>
      </c>
      <c r="X27" s="20"/>
      <c r="Y27" s="20"/>
      <c r="Z27" s="20"/>
      <c r="AA27" s="20"/>
      <c r="AB27" s="20"/>
      <c r="AC27" s="20"/>
      <c r="AD27" s="7"/>
      <c r="AE27" s="7"/>
      <c r="AF27" s="7"/>
    </row>
    <row r="28" spans="1:32">
      <c r="A28" s="22">
        <v>24</v>
      </c>
      <c r="B28" s="23" t="s">
        <v>136</v>
      </c>
      <c r="C28" s="24">
        <f t="shared" si="0"/>
        <v>1</v>
      </c>
      <c r="D28" s="24">
        <f t="shared" si="0"/>
        <v>2</v>
      </c>
      <c r="E28" s="24">
        <f t="shared" si="0"/>
        <v>3</v>
      </c>
      <c r="F28" s="2">
        <v>1</v>
      </c>
      <c r="G28" s="2">
        <v>2</v>
      </c>
      <c r="H28" s="2">
        <v>3</v>
      </c>
      <c r="I28" s="2">
        <v>1</v>
      </c>
      <c r="J28" s="2">
        <v>2</v>
      </c>
      <c r="K28" s="2">
        <v>3</v>
      </c>
      <c r="L28" s="2">
        <v>1</v>
      </c>
      <c r="M28" s="2">
        <v>2</v>
      </c>
      <c r="N28" s="2">
        <v>3</v>
      </c>
      <c r="O28" s="2">
        <v>1</v>
      </c>
      <c r="P28" s="2">
        <v>2</v>
      </c>
      <c r="Q28" s="2">
        <v>3</v>
      </c>
      <c r="R28" s="2">
        <v>1</v>
      </c>
      <c r="S28" s="2">
        <v>2</v>
      </c>
      <c r="T28" s="2">
        <v>3</v>
      </c>
      <c r="U28" s="2">
        <v>1</v>
      </c>
      <c r="V28" s="2">
        <v>2</v>
      </c>
      <c r="W28" s="2">
        <v>3</v>
      </c>
      <c r="X28" s="20"/>
      <c r="Y28" s="20"/>
      <c r="Z28" s="20"/>
      <c r="AA28" s="20"/>
      <c r="AB28" s="20"/>
      <c r="AC28" s="20"/>
      <c r="AD28" s="7"/>
      <c r="AE28" s="7"/>
      <c r="AF28" s="7"/>
    </row>
    <row r="29" spans="1:32">
      <c r="A29" s="22">
        <v>25</v>
      </c>
      <c r="B29" s="23" t="s">
        <v>134</v>
      </c>
      <c r="C29" s="24">
        <f>(F29+I29+L29+O29+R29+U29)/6</f>
        <v>1</v>
      </c>
      <c r="D29" s="24">
        <f>(G29+J29+M29+P29+S29+V29)/6</f>
        <v>1.8333333333333333</v>
      </c>
      <c r="E29" s="24">
        <f>(H29+K29+N29+Q29+T29+W29)/6</f>
        <v>2.6666666666666665</v>
      </c>
      <c r="F29" s="2">
        <v>1</v>
      </c>
      <c r="G29" s="2">
        <v>2</v>
      </c>
      <c r="H29" s="2">
        <v>3</v>
      </c>
      <c r="I29" s="2">
        <v>1</v>
      </c>
      <c r="J29" s="2">
        <v>1</v>
      </c>
      <c r="K29" s="2">
        <v>1</v>
      </c>
      <c r="L29" s="2">
        <v>1</v>
      </c>
      <c r="M29" s="2">
        <v>2</v>
      </c>
      <c r="N29" s="2">
        <v>3</v>
      </c>
      <c r="O29" s="2">
        <v>1</v>
      </c>
      <c r="P29" s="2">
        <v>2</v>
      </c>
      <c r="Q29" s="2">
        <v>3</v>
      </c>
      <c r="R29" s="2">
        <v>1</v>
      </c>
      <c r="S29" s="2">
        <v>2</v>
      </c>
      <c r="T29" s="2">
        <v>3</v>
      </c>
      <c r="U29" s="2">
        <v>1</v>
      </c>
      <c r="V29" s="2">
        <v>2</v>
      </c>
      <c r="W29" s="2">
        <v>3</v>
      </c>
      <c r="X29" s="20"/>
      <c r="Y29" s="20"/>
      <c r="Z29" s="20"/>
      <c r="AA29" s="20"/>
      <c r="AB29" s="20"/>
      <c r="AC29" s="20"/>
      <c r="AD29" s="7"/>
      <c r="AE29" s="7"/>
      <c r="AF29" s="7"/>
    </row>
    <row r="30" spans="1:32">
      <c r="A30" s="7"/>
      <c r="B30" s="20"/>
      <c r="C30" s="146"/>
      <c r="D30" s="146"/>
      <c r="E30" s="14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20"/>
      <c r="Y30" s="20"/>
      <c r="Z30" s="20"/>
      <c r="AA30" s="20"/>
      <c r="AB30" s="20"/>
      <c r="AC30" s="20"/>
      <c r="AD30" s="7"/>
      <c r="AE30" s="7"/>
      <c r="AF30" s="7"/>
    </row>
    <row r="31" spans="1:32">
      <c r="A31" s="20"/>
      <c r="B31" s="20"/>
      <c r="C31" s="25"/>
      <c r="D31" s="25"/>
      <c r="E31" s="25"/>
      <c r="F31" s="20"/>
      <c r="G31" s="26"/>
      <c r="H31" s="26"/>
      <c r="I31" s="26"/>
      <c r="J31" s="2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>
      <c r="A32" s="7"/>
      <c r="B32" s="27" t="s">
        <v>34</v>
      </c>
      <c r="C32" s="28">
        <f>COUNTIF(C5:C29,"&gt;=2,4")</f>
        <v>0</v>
      </c>
      <c r="D32" s="28">
        <f>COUNTIF(D5:D29,"&gt;=2,4")</f>
        <v>0</v>
      </c>
      <c r="E32" s="28">
        <f>COUNTIF(E5:E29,"&gt;=2,4")</f>
        <v>20</v>
      </c>
      <c r="F32" s="7"/>
      <c r="G32" s="169" t="s">
        <v>143</v>
      </c>
      <c r="H32" s="176"/>
      <c r="I32" s="176"/>
      <c r="J32" s="176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7"/>
      <c r="Y32" s="7"/>
      <c r="Z32" s="7"/>
      <c r="AA32" s="7"/>
      <c r="AB32" s="7"/>
      <c r="AC32" s="7"/>
      <c r="AD32" s="7"/>
      <c r="AE32" s="7"/>
      <c r="AF32" s="7"/>
    </row>
    <row r="33" spans="1:55">
      <c r="A33" s="7"/>
      <c r="B33" s="27" t="s">
        <v>35</v>
      </c>
      <c r="C33" s="28">
        <f>$AK$2-C34-C32</f>
        <v>0</v>
      </c>
      <c r="D33" s="28">
        <f>$AK$2-D34-D32</f>
        <v>24</v>
      </c>
      <c r="E33" s="28">
        <f>$AK$2-E34-E32</f>
        <v>5</v>
      </c>
      <c r="F33" s="7"/>
      <c r="G33" s="180" t="s">
        <v>138</v>
      </c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7"/>
      <c r="Y33" s="7"/>
      <c r="Z33" s="7"/>
      <c r="AA33" s="7"/>
      <c r="AB33" s="7"/>
      <c r="AC33" s="7"/>
      <c r="AD33" s="7"/>
      <c r="AE33" s="7"/>
      <c r="AF33" s="7"/>
    </row>
    <row r="34" spans="1:55">
      <c r="A34" s="7"/>
      <c r="B34" s="27" t="s">
        <v>36</v>
      </c>
      <c r="C34" s="28">
        <f>COUNTIF(C5:C29,"&lt;=1,7")</f>
        <v>25</v>
      </c>
      <c r="D34" s="28">
        <f>COUNTIF(D5:D29,"&lt;=1,7")</f>
        <v>1</v>
      </c>
      <c r="E34" s="28">
        <f>COUNTIF(E5:E29,"&lt;=1,7")</f>
        <v>0</v>
      </c>
      <c r="F34" s="7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7"/>
      <c r="Y34" s="7"/>
      <c r="Z34" s="7"/>
      <c r="AA34" s="7"/>
      <c r="AB34" s="7"/>
      <c r="AC34" s="7"/>
      <c r="AD34" s="7"/>
      <c r="AE34" s="7"/>
      <c r="AF34" s="7"/>
    </row>
    <row r="35" spans="1:55">
      <c r="A35" s="7"/>
      <c r="B35" s="30" t="s">
        <v>37</v>
      </c>
      <c r="C35" s="31"/>
      <c r="D35" s="32"/>
      <c r="E35" s="33"/>
      <c r="F35" s="7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7"/>
      <c r="Y35" s="7"/>
      <c r="Z35" s="7"/>
      <c r="AA35" s="7"/>
      <c r="AB35" s="7"/>
      <c r="AC35" s="7"/>
      <c r="AD35" s="7"/>
      <c r="AE35" s="7"/>
      <c r="AF35" s="7"/>
    </row>
    <row r="36" spans="1:55">
      <c r="A36" s="7"/>
      <c r="B36" s="34" t="s">
        <v>34</v>
      </c>
      <c r="C36" s="170">
        <f>(C32+D32+E32)/3</f>
        <v>6.666666666666667</v>
      </c>
      <c r="D36" s="170"/>
      <c r="E36" s="170"/>
      <c r="F36" s="7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55">
      <c r="B37" s="34" t="s">
        <v>38</v>
      </c>
      <c r="C37" s="170">
        <f>(C33+D33+E33)/3</f>
        <v>9.6666666666666661</v>
      </c>
      <c r="D37" s="170"/>
      <c r="E37" s="17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</row>
    <row r="38" spans="1:55">
      <c r="B38" s="34" t="s">
        <v>36</v>
      </c>
      <c r="C38" s="177">
        <f>(C34+D34+E34)/3</f>
        <v>8.6666666666666661</v>
      </c>
      <c r="D38" s="177"/>
      <c r="E38" s="177"/>
      <c r="F38" s="36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36"/>
      <c r="Y38" s="36"/>
      <c r="Z38" s="36"/>
      <c r="AA38" s="36"/>
      <c r="AB38" s="36"/>
      <c r="AC38" s="36"/>
      <c r="AD38" s="37"/>
      <c r="AE38" s="37"/>
      <c r="AF38" s="37"/>
      <c r="AG38" s="37"/>
      <c r="AH38" s="37"/>
      <c r="AI38" s="37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</row>
    <row r="39" spans="1:55" ht="45.75" customHeight="1">
      <c r="A39" s="2"/>
      <c r="B39" s="3" t="s">
        <v>1</v>
      </c>
      <c r="C39" s="172" t="s">
        <v>39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38"/>
      <c r="AE39" s="38"/>
      <c r="AF39" s="39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</row>
    <row r="40" spans="1:55" ht="337.5" customHeight="1" thickBot="1">
      <c r="A40" s="2"/>
      <c r="B40" s="8"/>
      <c r="C40" s="186" t="s">
        <v>40</v>
      </c>
      <c r="D40" s="186"/>
      <c r="E40" s="186"/>
      <c r="F40" s="174" t="s">
        <v>41</v>
      </c>
      <c r="G40" s="174"/>
      <c r="H40" s="174"/>
      <c r="I40" s="174" t="s">
        <v>42</v>
      </c>
      <c r="J40" s="174"/>
      <c r="K40" s="174"/>
      <c r="L40" s="174" t="s">
        <v>43</v>
      </c>
      <c r="M40" s="174"/>
      <c r="N40" s="174"/>
      <c r="O40" s="174" t="s">
        <v>44</v>
      </c>
      <c r="P40" s="174"/>
      <c r="Q40" s="174"/>
      <c r="R40" s="174" t="s">
        <v>45</v>
      </c>
      <c r="S40" s="174"/>
      <c r="T40" s="174"/>
      <c r="U40" s="174" t="s">
        <v>46</v>
      </c>
      <c r="V40" s="174"/>
      <c r="W40" s="174"/>
      <c r="X40" s="174" t="s">
        <v>47</v>
      </c>
      <c r="Y40" s="174"/>
      <c r="Z40" s="174"/>
      <c r="AA40" s="174" t="s">
        <v>48</v>
      </c>
      <c r="AB40" s="174"/>
      <c r="AC40" s="174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9"/>
      <c r="AW40" s="9"/>
      <c r="AX40" s="35"/>
      <c r="AY40" s="35"/>
      <c r="AZ40" s="35"/>
      <c r="BA40" s="20"/>
      <c r="BB40" s="41"/>
      <c r="BC40" s="42"/>
    </row>
    <row r="41" spans="1:55" ht="15" customHeight="1" thickBot="1">
      <c r="A41" s="17" t="s">
        <v>11</v>
      </c>
      <c r="B41" s="43" t="s">
        <v>12</v>
      </c>
      <c r="C41" s="44" t="s">
        <v>13</v>
      </c>
      <c r="D41" s="45" t="s">
        <v>14</v>
      </c>
      <c r="E41" s="46" t="s">
        <v>15</v>
      </c>
      <c r="F41" s="47" t="s">
        <v>49</v>
      </c>
      <c r="G41" s="48" t="s">
        <v>50</v>
      </c>
      <c r="H41" s="48" t="s">
        <v>51</v>
      </c>
      <c r="I41" s="48" t="s">
        <v>52</v>
      </c>
      <c r="J41" s="48" t="s">
        <v>53</v>
      </c>
      <c r="K41" s="48" t="s">
        <v>54</v>
      </c>
      <c r="L41" s="48" t="s">
        <v>55</v>
      </c>
      <c r="M41" s="48" t="s">
        <v>56</v>
      </c>
      <c r="N41" s="48" t="s">
        <v>57</v>
      </c>
      <c r="O41" s="48" t="s">
        <v>58</v>
      </c>
      <c r="P41" s="48" t="s">
        <v>59</v>
      </c>
      <c r="Q41" s="48" t="s">
        <v>60</v>
      </c>
      <c r="R41" s="48" t="s">
        <v>61</v>
      </c>
      <c r="S41" s="48" t="s">
        <v>62</v>
      </c>
      <c r="T41" s="48" t="s">
        <v>63</v>
      </c>
      <c r="U41" s="48" t="s">
        <v>64</v>
      </c>
      <c r="V41" s="48" t="s">
        <v>65</v>
      </c>
      <c r="W41" s="48" t="s">
        <v>66</v>
      </c>
      <c r="X41" s="48" t="s">
        <v>67</v>
      </c>
      <c r="Y41" s="48" t="s">
        <v>68</v>
      </c>
      <c r="Z41" s="48" t="s">
        <v>69</v>
      </c>
      <c r="AA41" s="48" t="s">
        <v>70</v>
      </c>
      <c r="AB41" s="48" t="s">
        <v>71</v>
      </c>
      <c r="AC41" s="48" t="s">
        <v>72</v>
      </c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0"/>
      <c r="AX41" s="50"/>
      <c r="AY41" s="50"/>
      <c r="AZ41" s="50"/>
      <c r="BA41" s="50"/>
    </row>
    <row r="42" spans="1:55">
      <c r="A42" s="17">
        <v>1</v>
      </c>
      <c r="B42" s="18" t="s">
        <v>112</v>
      </c>
      <c r="C42" s="51">
        <f>(F42+I42+L42+O42+R42+U42+X42+AA42)/8</f>
        <v>1</v>
      </c>
      <c r="D42" s="52">
        <f>(G42+J42+M42+P42+S42+V42+Y42+AB42)/8</f>
        <v>2</v>
      </c>
      <c r="E42" s="53">
        <f>(H42+K42+N42+Q42+T42+W42+Z42+AC42)/8</f>
        <v>3</v>
      </c>
      <c r="F42" s="54">
        <v>1</v>
      </c>
      <c r="G42" s="54">
        <v>2</v>
      </c>
      <c r="H42" s="54">
        <v>3</v>
      </c>
      <c r="I42" s="54">
        <v>1</v>
      </c>
      <c r="J42" s="54">
        <v>2</v>
      </c>
      <c r="K42" s="54">
        <v>3</v>
      </c>
      <c r="L42" s="54">
        <v>1</v>
      </c>
      <c r="M42" s="54">
        <v>2</v>
      </c>
      <c r="N42" s="54">
        <v>3</v>
      </c>
      <c r="O42" s="54">
        <v>1</v>
      </c>
      <c r="P42" s="54">
        <v>2</v>
      </c>
      <c r="Q42" s="54">
        <v>3</v>
      </c>
      <c r="R42" s="54">
        <v>1</v>
      </c>
      <c r="S42" s="54">
        <v>2</v>
      </c>
      <c r="T42" s="54">
        <v>3</v>
      </c>
      <c r="U42" s="54">
        <v>1</v>
      </c>
      <c r="V42" s="54">
        <v>2</v>
      </c>
      <c r="W42" s="54">
        <v>3</v>
      </c>
      <c r="X42" s="54">
        <v>1</v>
      </c>
      <c r="Y42" s="54">
        <v>2</v>
      </c>
      <c r="Z42" s="54">
        <v>3</v>
      </c>
      <c r="AA42" s="55">
        <v>1</v>
      </c>
      <c r="AB42" s="55">
        <v>2</v>
      </c>
      <c r="AC42" s="55">
        <v>3</v>
      </c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7"/>
      <c r="AW42" s="7"/>
      <c r="AX42" s="7"/>
      <c r="AY42" s="7"/>
      <c r="AZ42" s="7"/>
      <c r="BA42" s="7"/>
    </row>
    <row r="43" spans="1:55">
      <c r="A43" s="17">
        <v>2</v>
      </c>
      <c r="B43" s="18" t="s">
        <v>113</v>
      </c>
      <c r="C43" s="51">
        <f t="shared" ref="C43:C66" si="2">(F43+I43+L43+O43+R43+U43+X43+AA43)/8</f>
        <v>1</v>
      </c>
      <c r="D43" s="52">
        <f t="shared" ref="D43:E61" si="3">(G43+J43+M43+P43+S43+V43+Y43+AB43)/8</f>
        <v>2</v>
      </c>
      <c r="E43" s="53">
        <f t="shared" si="3"/>
        <v>2.125</v>
      </c>
      <c r="F43" s="54">
        <v>1</v>
      </c>
      <c r="G43" s="54">
        <v>2</v>
      </c>
      <c r="H43" s="54">
        <v>2</v>
      </c>
      <c r="I43" s="54">
        <v>1</v>
      </c>
      <c r="J43" s="54">
        <v>2</v>
      </c>
      <c r="K43" s="54">
        <v>3</v>
      </c>
      <c r="L43" s="54">
        <v>1</v>
      </c>
      <c r="M43" s="54">
        <v>2</v>
      </c>
      <c r="N43" s="54">
        <v>2</v>
      </c>
      <c r="O43" s="54">
        <v>1</v>
      </c>
      <c r="P43" s="54">
        <v>2</v>
      </c>
      <c r="Q43" s="54">
        <v>2</v>
      </c>
      <c r="R43" s="54">
        <v>1</v>
      </c>
      <c r="S43" s="54">
        <v>2</v>
      </c>
      <c r="T43" s="54">
        <v>2</v>
      </c>
      <c r="U43" s="54">
        <v>1</v>
      </c>
      <c r="V43" s="54">
        <v>2</v>
      </c>
      <c r="W43" s="54">
        <v>2</v>
      </c>
      <c r="X43" s="54">
        <v>1</v>
      </c>
      <c r="Y43" s="54">
        <v>2</v>
      </c>
      <c r="Z43" s="54">
        <v>2</v>
      </c>
      <c r="AA43" s="55">
        <v>1</v>
      </c>
      <c r="AB43" s="55">
        <v>2</v>
      </c>
      <c r="AC43" s="55">
        <v>2</v>
      </c>
      <c r="AD43" s="57"/>
      <c r="AE43" s="57"/>
      <c r="AF43" s="57"/>
      <c r="AG43" s="56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7"/>
      <c r="AW43" s="7"/>
      <c r="AX43" s="7"/>
      <c r="AY43" s="7"/>
      <c r="AZ43" s="7"/>
      <c r="BA43" s="7"/>
    </row>
    <row r="44" spans="1:55">
      <c r="A44" s="17">
        <v>3</v>
      </c>
      <c r="B44" s="18" t="s">
        <v>116</v>
      </c>
      <c r="C44" s="51">
        <f t="shared" si="2"/>
        <v>1</v>
      </c>
      <c r="D44" s="52">
        <f t="shared" si="3"/>
        <v>1.875</v>
      </c>
      <c r="E44" s="53">
        <f t="shared" si="3"/>
        <v>2.75</v>
      </c>
      <c r="F44" s="54">
        <v>1</v>
      </c>
      <c r="G44" s="54">
        <v>1</v>
      </c>
      <c r="H44" s="54">
        <v>1</v>
      </c>
      <c r="I44" s="54">
        <v>1</v>
      </c>
      <c r="J44" s="54">
        <v>2</v>
      </c>
      <c r="K44" s="54">
        <v>3</v>
      </c>
      <c r="L44" s="54">
        <v>1</v>
      </c>
      <c r="M44" s="54">
        <v>2</v>
      </c>
      <c r="N44" s="54">
        <v>3</v>
      </c>
      <c r="O44" s="54">
        <v>1</v>
      </c>
      <c r="P44" s="54">
        <v>2</v>
      </c>
      <c r="Q44" s="54">
        <v>3</v>
      </c>
      <c r="R44" s="54">
        <v>1</v>
      </c>
      <c r="S44" s="54">
        <v>2</v>
      </c>
      <c r="T44" s="54">
        <v>3</v>
      </c>
      <c r="U44" s="54">
        <v>1</v>
      </c>
      <c r="V44" s="54">
        <v>2</v>
      </c>
      <c r="W44" s="54">
        <v>3</v>
      </c>
      <c r="X44" s="54">
        <v>1</v>
      </c>
      <c r="Y44" s="54">
        <v>2</v>
      </c>
      <c r="Z44" s="54">
        <v>3</v>
      </c>
      <c r="AA44" s="55">
        <v>1</v>
      </c>
      <c r="AB44" s="55">
        <v>2</v>
      </c>
      <c r="AC44" s="55">
        <v>3</v>
      </c>
      <c r="AD44" s="7"/>
      <c r="AE44" s="7"/>
      <c r="AF44" s="7"/>
      <c r="AG44" s="56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</row>
    <row r="45" spans="1:55">
      <c r="A45" s="17">
        <v>4</v>
      </c>
      <c r="B45" s="18" t="s">
        <v>114</v>
      </c>
      <c r="C45" s="51">
        <f t="shared" si="2"/>
        <v>1</v>
      </c>
      <c r="D45" s="52">
        <f t="shared" si="3"/>
        <v>2</v>
      </c>
      <c r="E45" s="53">
        <f t="shared" si="3"/>
        <v>3</v>
      </c>
      <c r="F45" s="54">
        <v>1</v>
      </c>
      <c r="G45" s="54">
        <v>2</v>
      </c>
      <c r="H45" s="54">
        <v>3</v>
      </c>
      <c r="I45" s="54">
        <v>1</v>
      </c>
      <c r="J45" s="54">
        <v>2</v>
      </c>
      <c r="K45" s="54">
        <v>3</v>
      </c>
      <c r="L45" s="54">
        <v>1</v>
      </c>
      <c r="M45" s="54">
        <v>2</v>
      </c>
      <c r="N45" s="54">
        <v>3</v>
      </c>
      <c r="O45" s="54">
        <v>1</v>
      </c>
      <c r="P45" s="54">
        <v>2</v>
      </c>
      <c r="Q45" s="54">
        <v>3</v>
      </c>
      <c r="R45" s="54">
        <v>1</v>
      </c>
      <c r="S45" s="54">
        <v>2</v>
      </c>
      <c r="T45" s="54">
        <v>3</v>
      </c>
      <c r="U45" s="54">
        <v>1</v>
      </c>
      <c r="V45" s="54">
        <v>2</v>
      </c>
      <c r="W45" s="54">
        <v>3</v>
      </c>
      <c r="X45" s="54">
        <v>1</v>
      </c>
      <c r="Y45" s="54">
        <v>2</v>
      </c>
      <c r="Z45" s="54">
        <v>3</v>
      </c>
      <c r="AA45" s="55">
        <v>1</v>
      </c>
      <c r="AB45" s="55">
        <v>2</v>
      </c>
      <c r="AC45" s="55">
        <v>3</v>
      </c>
      <c r="AD45" s="7"/>
      <c r="AE45" s="7"/>
      <c r="AF45" s="7"/>
      <c r="AG45" s="56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</row>
    <row r="46" spans="1:55">
      <c r="A46" s="17">
        <v>5</v>
      </c>
      <c r="B46" s="18" t="s">
        <v>115</v>
      </c>
      <c r="C46" s="51">
        <f t="shared" si="2"/>
        <v>1</v>
      </c>
      <c r="D46" s="52">
        <f t="shared" si="3"/>
        <v>2</v>
      </c>
      <c r="E46" s="53">
        <f t="shared" si="3"/>
        <v>3</v>
      </c>
      <c r="F46" s="54">
        <v>1</v>
      </c>
      <c r="G46" s="54">
        <v>2</v>
      </c>
      <c r="H46" s="54">
        <v>3</v>
      </c>
      <c r="I46" s="54">
        <v>1</v>
      </c>
      <c r="J46" s="54">
        <v>2</v>
      </c>
      <c r="K46" s="54">
        <v>3</v>
      </c>
      <c r="L46" s="54">
        <v>1</v>
      </c>
      <c r="M46" s="54">
        <v>2</v>
      </c>
      <c r="N46" s="54">
        <v>3</v>
      </c>
      <c r="O46" s="54">
        <v>1</v>
      </c>
      <c r="P46" s="54">
        <v>2</v>
      </c>
      <c r="Q46" s="54">
        <v>3</v>
      </c>
      <c r="R46" s="54">
        <v>1</v>
      </c>
      <c r="S46" s="54">
        <v>2</v>
      </c>
      <c r="T46" s="54">
        <v>3</v>
      </c>
      <c r="U46" s="54">
        <v>1</v>
      </c>
      <c r="V46" s="54">
        <v>2</v>
      </c>
      <c r="W46" s="54">
        <v>3</v>
      </c>
      <c r="X46" s="54">
        <v>1</v>
      </c>
      <c r="Y46" s="54">
        <v>2</v>
      </c>
      <c r="Z46" s="54">
        <v>3</v>
      </c>
      <c r="AA46" s="55">
        <v>1</v>
      </c>
      <c r="AB46" s="55">
        <v>2</v>
      </c>
      <c r="AC46" s="55">
        <v>3</v>
      </c>
      <c r="AD46" s="7"/>
      <c r="AE46" s="7"/>
      <c r="AF46" s="7"/>
      <c r="AG46" s="56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</row>
    <row r="47" spans="1:55">
      <c r="A47" s="17">
        <v>6</v>
      </c>
      <c r="B47" s="18" t="s">
        <v>117</v>
      </c>
      <c r="C47" s="51">
        <f t="shared" si="2"/>
        <v>1</v>
      </c>
      <c r="D47" s="52">
        <f t="shared" si="3"/>
        <v>1.625</v>
      </c>
      <c r="E47" s="53">
        <f t="shared" si="3"/>
        <v>2.625</v>
      </c>
      <c r="F47" s="54">
        <v>1</v>
      </c>
      <c r="G47" s="54">
        <v>1</v>
      </c>
      <c r="H47" s="54">
        <v>2</v>
      </c>
      <c r="I47" s="54">
        <v>1</v>
      </c>
      <c r="J47" s="54">
        <v>2</v>
      </c>
      <c r="K47" s="54">
        <v>3</v>
      </c>
      <c r="L47" s="54">
        <v>1</v>
      </c>
      <c r="M47" s="54">
        <v>2</v>
      </c>
      <c r="N47" s="54">
        <v>3</v>
      </c>
      <c r="O47" s="54">
        <v>1</v>
      </c>
      <c r="P47" s="54">
        <v>2</v>
      </c>
      <c r="Q47" s="54">
        <v>3</v>
      </c>
      <c r="R47" s="54">
        <v>1</v>
      </c>
      <c r="S47" s="54">
        <v>1</v>
      </c>
      <c r="T47" s="54">
        <v>2</v>
      </c>
      <c r="U47" s="54">
        <v>1</v>
      </c>
      <c r="V47" s="54">
        <v>1</v>
      </c>
      <c r="W47" s="54">
        <v>2</v>
      </c>
      <c r="X47" s="54">
        <v>1</v>
      </c>
      <c r="Y47" s="54">
        <v>2</v>
      </c>
      <c r="Z47" s="54">
        <v>3</v>
      </c>
      <c r="AA47" s="55">
        <v>1</v>
      </c>
      <c r="AB47" s="55">
        <v>2</v>
      </c>
      <c r="AC47" s="55">
        <v>3</v>
      </c>
      <c r="AD47" s="7"/>
      <c r="AE47" s="7"/>
      <c r="AF47" s="7"/>
      <c r="AG47" s="56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1:55">
      <c r="A48" s="17">
        <v>7</v>
      </c>
      <c r="B48" s="18" t="s">
        <v>118</v>
      </c>
      <c r="C48" s="51">
        <f t="shared" si="2"/>
        <v>1</v>
      </c>
      <c r="D48" s="52">
        <f t="shared" si="3"/>
        <v>1.875</v>
      </c>
      <c r="E48" s="53">
        <f t="shared" si="3"/>
        <v>1.875</v>
      </c>
      <c r="F48" s="54">
        <v>1</v>
      </c>
      <c r="G48" s="54">
        <v>1</v>
      </c>
      <c r="H48" s="54">
        <v>1</v>
      </c>
      <c r="I48" s="54">
        <v>1</v>
      </c>
      <c r="J48" s="54">
        <v>2</v>
      </c>
      <c r="K48" s="54">
        <v>2</v>
      </c>
      <c r="L48" s="54">
        <v>1</v>
      </c>
      <c r="M48" s="54">
        <v>2</v>
      </c>
      <c r="N48" s="54">
        <v>2</v>
      </c>
      <c r="O48" s="54">
        <v>1</v>
      </c>
      <c r="P48" s="54">
        <v>2</v>
      </c>
      <c r="Q48" s="54">
        <v>2</v>
      </c>
      <c r="R48" s="54">
        <v>1</v>
      </c>
      <c r="S48" s="54">
        <v>2</v>
      </c>
      <c r="T48" s="54">
        <v>2</v>
      </c>
      <c r="U48" s="54">
        <v>1</v>
      </c>
      <c r="V48" s="54">
        <v>2</v>
      </c>
      <c r="W48" s="54">
        <v>2</v>
      </c>
      <c r="X48" s="54">
        <v>1</v>
      </c>
      <c r="Y48" s="54">
        <v>2</v>
      </c>
      <c r="Z48" s="54">
        <v>2</v>
      </c>
      <c r="AA48" s="55">
        <v>1</v>
      </c>
      <c r="AB48" s="55">
        <v>2</v>
      </c>
      <c r="AC48" s="55">
        <v>2</v>
      </c>
      <c r="AD48" s="7"/>
      <c r="AE48" s="7"/>
      <c r="AF48" s="7"/>
      <c r="AG48" s="56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</row>
    <row r="49" spans="1:54">
      <c r="A49" s="17">
        <v>8</v>
      </c>
      <c r="B49" s="18" t="s">
        <v>119</v>
      </c>
      <c r="C49" s="51">
        <f t="shared" si="2"/>
        <v>1</v>
      </c>
      <c r="D49" s="52">
        <f t="shared" si="3"/>
        <v>2</v>
      </c>
      <c r="E49" s="53">
        <f t="shared" si="3"/>
        <v>2.875</v>
      </c>
      <c r="F49" s="54">
        <v>1</v>
      </c>
      <c r="G49" s="54">
        <v>2</v>
      </c>
      <c r="H49" s="54">
        <v>2</v>
      </c>
      <c r="I49" s="54">
        <v>1</v>
      </c>
      <c r="J49" s="54">
        <v>2</v>
      </c>
      <c r="K49" s="54">
        <v>3</v>
      </c>
      <c r="L49" s="54">
        <v>1</v>
      </c>
      <c r="M49" s="54">
        <v>2</v>
      </c>
      <c r="N49" s="54">
        <v>3</v>
      </c>
      <c r="O49" s="54">
        <v>1</v>
      </c>
      <c r="P49" s="54">
        <v>2</v>
      </c>
      <c r="Q49" s="54">
        <v>3</v>
      </c>
      <c r="R49" s="54">
        <v>1</v>
      </c>
      <c r="S49" s="54">
        <v>2</v>
      </c>
      <c r="T49" s="54">
        <v>3</v>
      </c>
      <c r="U49" s="54">
        <v>1</v>
      </c>
      <c r="V49" s="54">
        <v>2</v>
      </c>
      <c r="W49" s="54">
        <v>3</v>
      </c>
      <c r="X49" s="54">
        <v>1</v>
      </c>
      <c r="Y49" s="54">
        <v>2</v>
      </c>
      <c r="Z49" s="54">
        <v>3</v>
      </c>
      <c r="AA49" s="55">
        <v>1</v>
      </c>
      <c r="AB49" s="55">
        <v>2</v>
      </c>
      <c r="AC49" s="55">
        <v>3</v>
      </c>
      <c r="AD49" s="7"/>
      <c r="AE49" s="7"/>
      <c r="AF49" s="7"/>
      <c r="AG49" s="56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58"/>
    </row>
    <row r="50" spans="1:54">
      <c r="A50" s="17">
        <v>9</v>
      </c>
      <c r="B50" s="18" t="s">
        <v>120</v>
      </c>
      <c r="C50" s="51">
        <f t="shared" si="2"/>
        <v>0</v>
      </c>
      <c r="D50" s="52">
        <f t="shared" si="3"/>
        <v>0</v>
      </c>
      <c r="E50" s="53">
        <f t="shared" si="3"/>
        <v>3</v>
      </c>
      <c r="F50" s="54"/>
      <c r="G50" s="54"/>
      <c r="H50" s="54">
        <v>3</v>
      </c>
      <c r="I50" s="54"/>
      <c r="J50" s="54"/>
      <c r="K50" s="54">
        <v>3</v>
      </c>
      <c r="L50" s="54"/>
      <c r="M50" s="54"/>
      <c r="N50" s="54">
        <v>3</v>
      </c>
      <c r="O50" s="54"/>
      <c r="P50" s="54"/>
      <c r="Q50" s="54">
        <v>3</v>
      </c>
      <c r="R50" s="54"/>
      <c r="S50" s="54"/>
      <c r="T50" s="54">
        <v>3</v>
      </c>
      <c r="U50" s="54"/>
      <c r="V50" s="54"/>
      <c r="W50" s="54">
        <v>3</v>
      </c>
      <c r="X50" s="54"/>
      <c r="Y50" s="54"/>
      <c r="Z50" s="54">
        <v>3</v>
      </c>
      <c r="AA50" s="55"/>
      <c r="AB50" s="55"/>
      <c r="AC50" s="55">
        <v>3</v>
      </c>
      <c r="AD50" s="7"/>
      <c r="AE50" s="7"/>
      <c r="AF50" s="7"/>
      <c r="AG50" s="56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</row>
    <row r="51" spans="1:54">
      <c r="A51" s="17">
        <v>10</v>
      </c>
      <c r="B51" s="18" t="s">
        <v>121</v>
      </c>
      <c r="C51" s="51">
        <f t="shared" si="2"/>
        <v>1</v>
      </c>
      <c r="D51" s="52">
        <f t="shared" si="3"/>
        <v>2</v>
      </c>
      <c r="E51" s="53">
        <f t="shared" si="3"/>
        <v>3</v>
      </c>
      <c r="F51" s="54">
        <v>1</v>
      </c>
      <c r="G51" s="54">
        <v>2</v>
      </c>
      <c r="H51" s="54">
        <v>3</v>
      </c>
      <c r="I51" s="54">
        <v>1</v>
      </c>
      <c r="J51" s="54">
        <v>2</v>
      </c>
      <c r="K51" s="54">
        <v>3</v>
      </c>
      <c r="L51" s="54">
        <v>1</v>
      </c>
      <c r="M51" s="54">
        <v>2</v>
      </c>
      <c r="N51" s="54">
        <v>3</v>
      </c>
      <c r="O51" s="54">
        <v>1</v>
      </c>
      <c r="P51" s="54">
        <v>2</v>
      </c>
      <c r="Q51" s="54">
        <v>3</v>
      </c>
      <c r="R51" s="54">
        <v>1</v>
      </c>
      <c r="S51" s="54">
        <v>2</v>
      </c>
      <c r="T51" s="54">
        <v>3</v>
      </c>
      <c r="U51" s="54">
        <v>1</v>
      </c>
      <c r="V51" s="54">
        <v>2</v>
      </c>
      <c r="W51" s="54">
        <v>3</v>
      </c>
      <c r="X51" s="54">
        <v>1</v>
      </c>
      <c r="Y51" s="54">
        <v>2</v>
      </c>
      <c r="Z51" s="54">
        <v>3</v>
      </c>
      <c r="AA51" s="55">
        <v>1</v>
      </c>
      <c r="AB51" s="55">
        <v>2</v>
      </c>
      <c r="AC51" s="55">
        <v>3</v>
      </c>
      <c r="AD51" s="7"/>
      <c r="AE51" s="7"/>
      <c r="AF51" s="7"/>
      <c r="AG51" s="56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</row>
    <row r="52" spans="1:54">
      <c r="A52" s="17">
        <v>11</v>
      </c>
      <c r="B52" s="18" t="s">
        <v>122</v>
      </c>
      <c r="C52" s="51">
        <f t="shared" si="2"/>
        <v>1</v>
      </c>
      <c r="D52" s="52">
        <f t="shared" si="3"/>
        <v>1.875</v>
      </c>
      <c r="E52" s="53">
        <f t="shared" si="3"/>
        <v>1.875</v>
      </c>
      <c r="F52" s="54">
        <v>1</v>
      </c>
      <c r="G52" s="54">
        <v>1</v>
      </c>
      <c r="H52" s="54">
        <v>1</v>
      </c>
      <c r="I52" s="54">
        <v>1</v>
      </c>
      <c r="J52" s="54">
        <v>2</v>
      </c>
      <c r="K52" s="54">
        <v>2</v>
      </c>
      <c r="L52" s="54">
        <v>1</v>
      </c>
      <c r="M52" s="54">
        <v>2</v>
      </c>
      <c r="N52" s="54">
        <v>2</v>
      </c>
      <c r="O52" s="54">
        <v>1</v>
      </c>
      <c r="P52" s="54">
        <v>2</v>
      </c>
      <c r="Q52" s="54">
        <v>2</v>
      </c>
      <c r="R52" s="54">
        <v>1</v>
      </c>
      <c r="S52" s="54">
        <v>2</v>
      </c>
      <c r="T52" s="54">
        <v>2</v>
      </c>
      <c r="U52" s="54">
        <v>1</v>
      </c>
      <c r="V52" s="54">
        <v>2</v>
      </c>
      <c r="W52" s="54">
        <v>2</v>
      </c>
      <c r="X52" s="54">
        <v>1</v>
      </c>
      <c r="Y52" s="54">
        <v>2</v>
      </c>
      <c r="Z52" s="54">
        <v>2</v>
      </c>
      <c r="AA52" s="55">
        <v>1</v>
      </c>
      <c r="AB52" s="55">
        <v>2</v>
      </c>
      <c r="AC52" s="55">
        <v>2</v>
      </c>
      <c r="AD52" s="7"/>
      <c r="AE52" s="7"/>
      <c r="AF52" s="7"/>
      <c r="AG52" s="56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</row>
    <row r="53" spans="1:54">
      <c r="A53" s="17">
        <v>12</v>
      </c>
      <c r="B53" s="18" t="s">
        <v>123</v>
      </c>
      <c r="C53" s="51">
        <f t="shared" si="2"/>
        <v>1</v>
      </c>
      <c r="D53" s="52">
        <f t="shared" si="3"/>
        <v>2</v>
      </c>
      <c r="E53" s="53">
        <f t="shared" si="3"/>
        <v>3</v>
      </c>
      <c r="F53" s="54">
        <v>1</v>
      </c>
      <c r="G53" s="54">
        <v>2</v>
      </c>
      <c r="H53" s="54">
        <v>3</v>
      </c>
      <c r="I53" s="54">
        <v>1</v>
      </c>
      <c r="J53" s="54">
        <v>2</v>
      </c>
      <c r="K53" s="54">
        <v>3</v>
      </c>
      <c r="L53" s="54">
        <v>1</v>
      </c>
      <c r="M53" s="54">
        <v>2</v>
      </c>
      <c r="N53" s="54">
        <v>3</v>
      </c>
      <c r="O53" s="54">
        <v>1</v>
      </c>
      <c r="P53" s="54">
        <v>2</v>
      </c>
      <c r="Q53" s="54">
        <v>3</v>
      </c>
      <c r="R53" s="54">
        <v>1</v>
      </c>
      <c r="S53" s="54">
        <v>2</v>
      </c>
      <c r="T53" s="54">
        <v>3</v>
      </c>
      <c r="U53" s="54">
        <v>1</v>
      </c>
      <c r="V53" s="54">
        <v>2</v>
      </c>
      <c r="W53" s="54">
        <v>3</v>
      </c>
      <c r="X53" s="54">
        <v>1</v>
      </c>
      <c r="Y53" s="54">
        <v>2</v>
      </c>
      <c r="Z53" s="54">
        <v>3</v>
      </c>
      <c r="AA53" s="55">
        <v>1</v>
      </c>
      <c r="AB53" s="55">
        <v>2</v>
      </c>
      <c r="AC53" s="55">
        <v>3</v>
      </c>
      <c r="AD53" s="7"/>
      <c r="AE53" s="7"/>
      <c r="AF53" s="7"/>
      <c r="AG53" s="56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</row>
    <row r="54" spans="1:54">
      <c r="A54" s="17">
        <v>13</v>
      </c>
      <c r="B54" s="18" t="s">
        <v>124</v>
      </c>
      <c r="C54" s="51">
        <f t="shared" si="2"/>
        <v>1</v>
      </c>
      <c r="D54" s="52">
        <f t="shared" si="3"/>
        <v>2</v>
      </c>
      <c r="E54" s="53">
        <f t="shared" si="3"/>
        <v>3</v>
      </c>
      <c r="F54" s="54">
        <v>1</v>
      </c>
      <c r="G54" s="54">
        <v>2</v>
      </c>
      <c r="H54" s="54">
        <v>3</v>
      </c>
      <c r="I54" s="54">
        <v>1</v>
      </c>
      <c r="J54" s="54">
        <v>2</v>
      </c>
      <c r="K54" s="54">
        <v>3</v>
      </c>
      <c r="L54" s="54">
        <v>1</v>
      </c>
      <c r="M54" s="54">
        <v>2</v>
      </c>
      <c r="N54" s="54">
        <v>3</v>
      </c>
      <c r="O54" s="54">
        <v>1</v>
      </c>
      <c r="P54" s="54">
        <v>2</v>
      </c>
      <c r="Q54" s="54">
        <v>3</v>
      </c>
      <c r="R54" s="54">
        <v>1</v>
      </c>
      <c r="S54" s="54">
        <v>2</v>
      </c>
      <c r="T54" s="54">
        <v>3</v>
      </c>
      <c r="U54" s="54">
        <v>1</v>
      </c>
      <c r="V54" s="54">
        <v>2</v>
      </c>
      <c r="W54" s="54">
        <v>3</v>
      </c>
      <c r="X54" s="54">
        <v>1</v>
      </c>
      <c r="Y54" s="54">
        <v>2</v>
      </c>
      <c r="Z54" s="54">
        <v>3</v>
      </c>
      <c r="AA54" s="55">
        <v>1</v>
      </c>
      <c r="AB54" s="55">
        <v>2</v>
      </c>
      <c r="AC54" s="55">
        <v>3</v>
      </c>
      <c r="AD54" s="7"/>
      <c r="AE54" s="7"/>
      <c r="AF54" s="7"/>
      <c r="AG54" s="56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</row>
    <row r="55" spans="1:54">
      <c r="A55" s="17">
        <v>14</v>
      </c>
      <c r="B55" s="18" t="s">
        <v>125</v>
      </c>
      <c r="C55" s="51">
        <f t="shared" si="2"/>
        <v>1</v>
      </c>
      <c r="D55" s="52">
        <f t="shared" si="3"/>
        <v>2</v>
      </c>
      <c r="E55" s="53">
        <f t="shared" si="3"/>
        <v>3</v>
      </c>
      <c r="F55" s="54">
        <v>1</v>
      </c>
      <c r="G55" s="54">
        <v>2</v>
      </c>
      <c r="H55" s="54">
        <v>3</v>
      </c>
      <c r="I55" s="54">
        <v>1</v>
      </c>
      <c r="J55" s="54">
        <v>2</v>
      </c>
      <c r="K55" s="54">
        <v>3</v>
      </c>
      <c r="L55" s="54">
        <v>1</v>
      </c>
      <c r="M55" s="54">
        <v>2</v>
      </c>
      <c r="N55" s="54">
        <v>3</v>
      </c>
      <c r="O55" s="54">
        <v>1</v>
      </c>
      <c r="P55" s="54">
        <v>2</v>
      </c>
      <c r="Q55" s="54">
        <v>3</v>
      </c>
      <c r="R55" s="54">
        <v>1</v>
      </c>
      <c r="S55" s="54">
        <v>2</v>
      </c>
      <c r="T55" s="54">
        <v>3</v>
      </c>
      <c r="U55" s="54">
        <v>1</v>
      </c>
      <c r="V55" s="54">
        <v>2</v>
      </c>
      <c r="W55" s="54">
        <v>3</v>
      </c>
      <c r="X55" s="54">
        <v>1</v>
      </c>
      <c r="Y55" s="54">
        <v>2</v>
      </c>
      <c r="Z55" s="54">
        <v>3</v>
      </c>
      <c r="AA55" s="55">
        <v>1</v>
      </c>
      <c r="AB55" s="55">
        <v>2</v>
      </c>
      <c r="AC55" s="55">
        <v>3</v>
      </c>
      <c r="AD55" s="7"/>
      <c r="AE55" s="7"/>
      <c r="AF55" s="7"/>
      <c r="AG55" s="56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</row>
    <row r="56" spans="1:54">
      <c r="A56" s="17">
        <v>15</v>
      </c>
      <c r="B56" s="18" t="s">
        <v>126</v>
      </c>
      <c r="C56" s="51">
        <f t="shared" si="2"/>
        <v>1</v>
      </c>
      <c r="D56" s="52">
        <f t="shared" si="3"/>
        <v>2</v>
      </c>
      <c r="E56" s="53">
        <f t="shared" si="3"/>
        <v>3</v>
      </c>
      <c r="F56" s="54">
        <v>1</v>
      </c>
      <c r="G56" s="54">
        <v>2</v>
      </c>
      <c r="H56" s="54">
        <v>3</v>
      </c>
      <c r="I56" s="54">
        <v>1</v>
      </c>
      <c r="J56" s="54">
        <v>2</v>
      </c>
      <c r="K56" s="54">
        <v>3</v>
      </c>
      <c r="L56" s="54">
        <v>1</v>
      </c>
      <c r="M56" s="54">
        <v>2</v>
      </c>
      <c r="N56" s="54">
        <v>3</v>
      </c>
      <c r="O56" s="54">
        <v>1</v>
      </c>
      <c r="P56" s="54">
        <v>2</v>
      </c>
      <c r="Q56" s="54">
        <v>3</v>
      </c>
      <c r="R56" s="54">
        <v>1</v>
      </c>
      <c r="S56" s="54">
        <v>2</v>
      </c>
      <c r="T56" s="54">
        <v>3</v>
      </c>
      <c r="U56" s="54">
        <v>1</v>
      </c>
      <c r="V56" s="54">
        <v>2</v>
      </c>
      <c r="W56" s="54">
        <v>3</v>
      </c>
      <c r="X56" s="54">
        <v>1</v>
      </c>
      <c r="Y56" s="54">
        <v>2</v>
      </c>
      <c r="Z56" s="54">
        <v>3</v>
      </c>
      <c r="AA56" s="55">
        <v>1</v>
      </c>
      <c r="AB56" s="55">
        <v>2</v>
      </c>
      <c r="AC56" s="55">
        <v>3</v>
      </c>
      <c r="AD56" s="7"/>
      <c r="AE56" s="7"/>
      <c r="AF56" s="7"/>
      <c r="AG56" s="56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</row>
    <row r="57" spans="1:54">
      <c r="A57" s="17">
        <v>16</v>
      </c>
      <c r="B57" s="18" t="s">
        <v>127</v>
      </c>
      <c r="C57" s="51">
        <f t="shared" si="2"/>
        <v>1</v>
      </c>
      <c r="D57" s="52">
        <f t="shared" si="3"/>
        <v>1.875</v>
      </c>
      <c r="E57" s="53">
        <f t="shared" si="3"/>
        <v>2.875</v>
      </c>
      <c r="F57" s="54">
        <v>1</v>
      </c>
      <c r="G57" s="54">
        <v>1</v>
      </c>
      <c r="H57" s="54">
        <v>2</v>
      </c>
      <c r="I57" s="54">
        <v>1</v>
      </c>
      <c r="J57" s="54">
        <v>2</v>
      </c>
      <c r="K57" s="54">
        <v>3</v>
      </c>
      <c r="L57" s="54">
        <v>1</v>
      </c>
      <c r="M57" s="54">
        <v>2</v>
      </c>
      <c r="N57" s="54">
        <v>3</v>
      </c>
      <c r="O57" s="54">
        <v>1</v>
      </c>
      <c r="P57" s="54">
        <v>2</v>
      </c>
      <c r="Q57" s="54">
        <v>3</v>
      </c>
      <c r="R57" s="54">
        <v>1</v>
      </c>
      <c r="S57" s="54">
        <v>2</v>
      </c>
      <c r="T57" s="54">
        <v>3</v>
      </c>
      <c r="U57" s="54">
        <v>1</v>
      </c>
      <c r="V57" s="54">
        <v>2</v>
      </c>
      <c r="W57" s="54">
        <v>3</v>
      </c>
      <c r="X57" s="54">
        <v>1</v>
      </c>
      <c r="Y57" s="54">
        <v>2</v>
      </c>
      <c r="Z57" s="54">
        <v>3</v>
      </c>
      <c r="AA57" s="55">
        <v>1</v>
      </c>
      <c r="AB57" s="55">
        <v>2</v>
      </c>
      <c r="AC57" s="55">
        <v>3</v>
      </c>
      <c r="AD57" s="7"/>
      <c r="AE57" s="7"/>
      <c r="AF57" s="7"/>
      <c r="AG57" s="56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</row>
    <row r="58" spans="1:54">
      <c r="A58" s="17">
        <v>17</v>
      </c>
      <c r="B58" s="18" t="s">
        <v>128</v>
      </c>
      <c r="C58" s="51">
        <f t="shared" si="2"/>
        <v>1</v>
      </c>
      <c r="D58" s="52">
        <f t="shared" si="3"/>
        <v>2</v>
      </c>
      <c r="E58" s="53">
        <f t="shared" si="3"/>
        <v>3</v>
      </c>
      <c r="F58" s="54">
        <v>1</v>
      </c>
      <c r="G58" s="54">
        <v>2</v>
      </c>
      <c r="H58" s="54">
        <v>3</v>
      </c>
      <c r="I58" s="54">
        <v>1</v>
      </c>
      <c r="J58" s="54">
        <v>2</v>
      </c>
      <c r="K58" s="54">
        <v>3</v>
      </c>
      <c r="L58" s="54">
        <v>1</v>
      </c>
      <c r="M58" s="54">
        <v>2</v>
      </c>
      <c r="N58" s="54">
        <v>3</v>
      </c>
      <c r="O58" s="54">
        <v>1</v>
      </c>
      <c r="P58" s="54">
        <v>2</v>
      </c>
      <c r="Q58" s="54">
        <v>3</v>
      </c>
      <c r="R58" s="54">
        <v>1</v>
      </c>
      <c r="S58" s="54">
        <v>2</v>
      </c>
      <c r="T58" s="54">
        <v>3</v>
      </c>
      <c r="U58" s="54">
        <v>1</v>
      </c>
      <c r="V58" s="54">
        <v>2</v>
      </c>
      <c r="W58" s="54">
        <v>3</v>
      </c>
      <c r="X58" s="54">
        <v>1</v>
      </c>
      <c r="Y58" s="54">
        <v>2</v>
      </c>
      <c r="Z58" s="54">
        <v>3</v>
      </c>
      <c r="AA58" s="55">
        <v>1</v>
      </c>
      <c r="AB58" s="55">
        <v>2</v>
      </c>
      <c r="AC58" s="55">
        <v>3</v>
      </c>
      <c r="AD58" s="7"/>
      <c r="AE58" s="7"/>
      <c r="AF58" s="7"/>
      <c r="AG58" s="56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</row>
    <row r="59" spans="1:54">
      <c r="A59" s="17">
        <v>18</v>
      </c>
      <c r="B59" s="18" t="s">
        <v>129</v>
      </c>
      <c r="C59" s="51">
        <f t="shared" si="2"/>
        <v>1</v>
      </c>
      <c r="D59" s="52">
        <f t="shared" si="3"/>
        <v>2</v>
      </c>
      <c r="E59" s="53">
        <f t="shared" si="3"/>
        <v>2</v>
      </c>
      <c r="F59" s="54">
        <v>1</v>
      </c>
      <c r="G59" s="54">
        <v>2</v>
      </c>
      <c r="H59" s="54">
        <v>2</v>
      </c>
      <c r="I59" s="54">
        <v>1</v>
      </c>
      <c r="J59" s="54">
        <v>2</v>
      </c>
      <c r="K59" s="54">
        <v>2</v>
      </c>
      <c r="L59" s="54">
        <v>1</v>
      </c>
      <c r="M59" s="54">
        <v>2</v>
      </c>
      <c r="N59" s="54">
        <v>2</v>
      </c>
      <c r="O59" s="54">
        <v>1</v>
      </c>
      <c r="P59" s="54">
        <v>2</v>
      </c>
      <c r="Q59" s="54">
        <v>2</v>
      </c>
      <c r="R59" s="54">
        <v>1</v>
      </c>
      <c r="S59" s="54">
        <v>2</v>
      </c>
      <c r="T59" s="54">
        <v>2</v>
      </c>
      <c r="U59" s="54">
        <v>1</v>
      </c>
      <c r="V59" s="54">
        <v>2</v>
      </c>
      <c r="W59" s="54">
        <v>2</v>
      </c>
      <c r="X59" s="54">
        <v>1</v>
      </c>
      <c r="Y59" s="54">
        <v>2</v>
      </c>
      <c r="Z59" s="54">
        <v>2</v>
      </c>
      <c r="AA59" s="55">
        <v>1</v>
      </c>
      <c r="AB59" s="55">
        <v>2</v>
      </c>
      <c r="AC59" s="55">
        <v>2</v>
      </c>
      <c r="AD59" s="7"/>
      <c r="AE59" s="7"/>
      <c r="AF59" s="7"/>
      <c r="AG59" s="56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</row>
    <row r="60" spans="1:54">
      <c r="A60" s="17">
        <v>19</v>
      </c>
      <c r="B60" s="21" t="s">
        <v>130</v>
      </c>
      <c r="C60" s="51">
        <f t="shared" si="2"/>
        <v>1</v>
      </c>
      <c r="D60" s="52">
        <f t="shared" si="3"/>
        <v>2</v>
      </c>
      <c r="E60" s="53">
        <f t="shared" si="3"/>
        <v>3</v>
      </c>
      <c r="F60" s="54">
        <v>1</v>
      </c>
      <c r="G60" s="54">
        <v>2</v>
      </c>
      <c r="H60" s="54">
        <v>3</v>
      </c>
      <c r="I60" s="54">
        <v>1</v>
      </c>
      <c r="J60" s="54">
        <v>2</v>
      </c>
      <c r="K60" s="54">
        <v>3</v>
      </c>
      <c r="L60" s="54">
        <v>1</v>
      </c>
      <c r="M60" s="54">
        <v>2</v>
      </c>
      <c r="N60" s="54">
        <v>3</v>
      </c>
      <c r="O60" s="54">
        <v>1</v>
      </c>
      <c r="P60" s="54">
        <v>2</v>
      </c>
      <c r="Q60" s="54">
        <v>3</v>
      </c>
      <c r="R60" s="54">
        <v>1</v>
      </c>
      <c r="S60" s="54">
        <v>2</v>
      </c>
      <c r="T60" s="54">
        <v>3</v>
      </c>
      <c r="U60" s="54">
        <v>1</v>
      </c>
      <c r="V60" s="54">
        <v>2</v>
      </c>
      <c r="W60" s="54">
        <v>3</v>
      </c>
      <c r="X60" s="54">
        <v>1</v>
      </c>
      <c r="Y60" s="54">
        <v>2</v>
      </c>
      <c r="Z60" s="54">
        <v>3</v>
      </c>
      <c r="AA60" s="55">
        <v>1</v>
      </c>
      <c r="AB60" s="55">
        <v>2</v>
      </c>
      <c r="AC60" s="55">
        <v>3</v>
      </c>
      <c r="AD60" s="7"/>
      <c r="AE60" s="7"/>
      <c r="AF60" s="7"/>
      <c r="AG60" s="56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</row>
    <row r="61" spans="1:54">
      <c r="A61" s="17">
        <v>20</v>
      </c>
      <c r="B61" s="23" t="s">
        <v>131</v>
      </c>
      <c r="C61" s="51">
        <f t="shared" si="2"/>
        <v>0</v>
      </c>
      <c r="D61" s="52">
        <f t="shared" si="3"/>
        <v>2</v>
      </c>
      <c r="E61" s="53">
        <f t="shared" si="3"/>
        <v>3</v>
      </c>
      <c r="F61" s="54"/>
      <c r="G61" s="54">
        <v>2</v>
      </c>
      <c r="H61" s="54">
        <v>3</v>
      </c>
      <c r="I61" s="54"/>
      <c r="J61" s="54">
        <v>2</v>
      </c>
      <c r="K61" s="54">
        <v>3</v>
      </c>
      <c r="L61" s="54"/>
      <c r="M61" s="54">
        <v>2</v>
      </c>
      <c r="N61" s="54">
        <v>3</v>
      </c>
      <c r="O61" s="54"/>
      <c r="P61" s="54">
        <v>2</v>
      </c>
      <c r="Q61" s="54">
        <v>3</v>
      </c>
      <c r="R61" s="54"/>
      <c r="S61" s="54">
        <v>2</v>
      </c>
      <c r="T61" s="54">
        <v>3</v>
      </c>
      <c r="U61" s="54"/>
      <c r="V61" s="54">
        <v>2</v>
      </c>
      <c r="W61" s="54">
        <v>3</v>
      </c>
      <c r="X61" s="54"/>
      <c r="Y61" s="54">
        <v>2</v>
      </c>
      <c r="Z61" s="54">
        <v>3</v>
      </c>
      <c r="AA61" s="55"/>
      <c r="AB61" s="55">
        <v>2</v>
      </c>
      <c r="AC61" s="55">
        <v>3</v>
      </c>
      <c r="AD61" s="7"/>
      <c r="AE61" s="7"/>
      <c r="AF61" s="7"/>
      <c r="AG61" s="56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1:54">
      <c r="A62" s="17">
        <v>21</v>
      </c>
      <c r="B62" s="21" t="s">
        <v>135</v>
      </c>
      <c r="C62" s="51">
        <f t="shared" si="2"/>
        <v>1</v>
      </c>
      <c r="D62" s="52">
        <f t="shared" ref="D62:E66" si="4">(G62+J62+M62+P62+S62+V62+Y62+AB62)/8</f>
        <v>1.875</v>
      </c>
      <c r="E62" s="53">
        <f t="shared" si="4"/>
        <v>1.875</v>
      </c>
      <c r="F62" s="54">
        <v>1</v>
      </c>
      <c r="G62" s="54">
        <v>1</v>
      </c>
      <c r="H62" s="54">
        <v>1</v>
      </c>
      <c r="I62" s="54">
        <v>1</v>
      </c>
      <c r="J62" s="54">
        <v>2</v>
      </c>
      <c r="K62" s="54">
        <v>2</v>
      </c>
      <c r="L62" s="54">
        <v>1</v>
      </c>
      <c r="M62" s="54">
        <v>2</v>
      </c>
      <c r="N62" s="54">
        <v>2</v>
      </c>
      <c r="O62" s="54">
        <v>1</v>
      </c>
      <c r="P62" s="54">
        <v>2</v>
      </c>
      <c r="Q62" s="54">
        <v>2</v>
      </c>
      <c r="R62" s="54">
        <v>1</v>
      </c>
      <c r="S62" s="54">
        <v>2</v>
      </c>
      <c r="T62" s="54">
        <v>2</v>
      </c>
      <c r="U62" s="54">
        <v>1</v>
      </c>
      <c r="V62" s="54">
        <v>2</v>
      </c>
      <c r="W62" s="54">
        <v>2</v>
      </c>
      <c r="X62" s="54">
        <v>1</v>
      </c>
      <c r="Y62" s="54">
        <v>2</v>
      </c>
      <c r="Z62" s="54">
        <v>2</v>
      </c>
      <c r="AA62" s="55">
        <v>1</v>
      </c>
      <c r="AB62" s="55">
        <v>2</v>
      </c>
      <c r="AC62" s="55">
        <v>2</v>
      </c>
      <c r="AD62" s="7"/>
      <c r="AE62" s="7"/>
      <c r="AF62" s="7"/>
      <c r="AG62" s="56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1:54">
      <c r="A63" s="17">
        <v>22</v>
      </c>
      <c r="B63" s="21" t="s">
        <v>132</v>
      </c>
      <c r="C63" s="51">
        <f t="shared" si="2"/>
        <v>0</v>
      </c>
      <c r="D63" s="52">
        <f t="shared" si="4"/>
        <v>2</v>
      </c>
      <c r="E63" s="53">
        <f t="shared" si="4"/>
        <v>3</v>
      </c>
      <c r="F63" s="54"/>
      <c r="G63" s="54">
        <v>2</v>
      </c>
      <c r="H63" s="54">
        <v>3</v>
      </c>
      <c r="I63" s="54"/>
      <c r="J63" s="54">
        <v>2</v>
      </c>
      <c r="K63" s="54">
        <v>3</v>
      </c>
      <c r="L63" s="54"/>
      <c r="M63" s="54">
        <v>2</v>
      </c>
      <c r="N63" s="54">
        <v>3</v>
      </c>
      <c r="O63" s="54"/>
      <c r="P63" s="54">
        <v>2</v>
      </c>
      <c r="Q63" s="54">
        <v>3</v>
      </c>
      <c r="R63" s="54"/>
      <c r="S63" s="54">
        <v>2</v>
      </c>
      <c r="T63" s="54">
        <v>3</v>
      </c>
      <c r="U63" s="54"/>
      <c r="V63" s="54">
        <v>2</v>
      </c>
      <c r="W63" s="54">
        <v>3</v>
      </c>
      <c r="X63" s="54"/>
      <c r="Y63" s="54">
        <v>2</v>
      </c>
      <c r="Z63" s="54">
        <v>3</v>
      </c>
      <c r="AA63" s="55"/>
      <c r="AB63" s="55">
        <v>2</v>
      </c>
      <c r="AC63" s="55">
        <v>3</v>
      </c>
      <c r="AD63" s="7"/>
      <c r="AE63" s="7"/>
      <c r="AF63" s="7"/>
      <c r="AG63" s="56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1:54">
      <c r="A64" s="17">
        <v>23</v>
      </c>
      <c r="B64" s="21" t="s">
        <v>133</v>
      </c>
      <c r="C64" s="51">
        <f t="shared" si="2"/>
        <v>1</v>
      </c>
      <c r="D64" s="52">
        <f t="shared" si="4"/>
        <v>2</v>
      </c>
      <c r="E64" s="53">
        <f t="shared" si="4"/>
        <v>3</v>
      </c>
      <c r="F64" s="54">
        <v>1</v>
      </c>
      <c r="G64" s="54">
        <v>2</v>
      </c>
      <c r="H64" s="54">
        <v>3</v>
      </c>
      <c r="I64" s="54">
        <v>1</v>
      </c>
      <c r="J64" s="54">
        <v>2</v>
      </c>
      <c r="K64" s="54">
        <v>3</v>
      </c>
      <c r="L64" s="54">
        <v>1</v>
      </c>
      <c r="M64" s="54">
        <v>2</v>
      </c>
      <c r="N64" s="54">
        <v>3</v>
      </c>
      <c r="O64" s="54">
        <v>1</v>
      </c>
      <c r="P64" s="54">
        <v>2</v>
      </c>
      <c r="Q64" s="54">
        <v>3</v>
      </c>
      <c r="R64" s="54">
        <v>1</v>
      </c>
      <c r="S64" s="54">
        <v>2</v>
      </c>
      <c r="T64" s="54">
        <v>3</v>
      </c>
      <c r="U64" s="54">
        <v>1</v>
      </c>
      <c r="V64" s="54">
        <v>2</v>
      </c>
      <c r="W64" s="54">
        <v>3</v>
      </c>
      <c r="X64" s="54">
        <v>1</v>
      </c>
      <c r="Y64" s="54">
        <v>2</v>
      </c>
      <c r="Z64" s="54">
        <v>3</v>
      </c>
      <c r="AA64" s="55">
        <v>1</v>
      </c>
      <c r="AB64" s="55">
        <v>2</v>
      </c>
      <c r="AC64" s="55">
        <v>3</v>
      </c>
      <c r="AD64" s="7"/>
      <c r="AE64" s="7"/>
      <c r="AF64" s="7"/>
      <c r="AG64" s="56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</row>
    <row r="65" spans="1:53">
      <c r="A65" s="17">
        <v>24</v>
      </c>
      <c r="B65" s="21" t="s">
        <v>136</v>
      </c>
      <c r="C65" s="51">
        <f t="shared" si="2"/>
        <v>1</v>
      </c>
      <c r="D65" s="52">
        <f t="shared" si="4"/>
        <v>2</v>
      </c>
      <c r="E65" s="53">
        <f t="shared" si="4"/>
        <v>3</v>
      </c>
      <c r="F65" s="54">
        <v>1</v>
      </c>
      <c r="G65" s="54">
        <v>2</v>
      </c>
      <c r="H65" s="54">
        <v>3</v>
      </c>
      <c r="I65" s="54">
        <v>1</v>
      </c>
      <c r="J65" s="54">
        <v>2</v>
      </c>
      <c r="K65" s="54">
        <v>3</v>
      </c>
      <c r="L65" s="54">
        <v>1</v>
      </c>
      <c r="M65" s="54">
        <v>2</v>
      </c>
      <c r="N65" s="54">
        <v>3</v>
      </c>
      <c r="O65" s="54">
        <v>1</v>
      </c>
      <c r="P65" s="54">
        <v>2</v>
      </c>
      <c r="Q65" s="54">
        <v>3</v>
      </c>
      <c r="R65" s="54">
        <v>1</v>
      </c>
      <c r="S65" s="54">
        <v>2</v>
      </c>
      <c r="T65" s="54">
        <v>3</v>
      </c>
      <c r="U65" s="54">
        <v>1</v>
      </c>
      <c r="V65" s="54">
        <v>2</v>
      </c>
      <c r="W65" s="54">
        <v>3</v>
      </c>
      <c r="X65" s="54">
        <v>1</v>
      </c>
      <c r="Y65" s="54">
        <v>2</v>
      </c>
      <c r="Z65" s="54">
        <v>3</v>
      </c>
      <c r="AA65" s="55">
        <v>1</v>
      </c>
      <c r="AB65" s="55">
        <v>2</v>
      </c>
      <c r="AC65" s="55">
        <v>3</v>
      </c>
      <c r="AD65" s="7"/>
      <c r="AE65" s="7"/>
      <c r="AF65" s="7"/>
      <c r="AG65" s="56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</row>
    <row r="66" spans="1:53">
      <c r="A66" s="17">
        <v>25</v>
      </c>
      <c r="B66" s="21" t="s">
        <v>134</v>
      </c>
      <c r="C66" s="51">
        <f t="shared" si="2"/>
        <v>1</v>
      </c>
      <c r="D66" s="52">
        <f t="shared" si="4"/>
        <v>1.875</v>
      </c>
      <c r="E66" s="53">
        <f t="shared" si="4"/>
        <v>2.75</v>
      </c>
      <c r="F66" s="54">
        <v>1</v>
      </c>
      <c r="G66" s="54">
        <v>1</v>
      </c>
      <c r="H66" s="54">
        <v>1</v>
      </c>
      <c r="I66" s="54">
        <v>1</v>
      </c>
      <c r="J66" s="54">
        <v>2</v>
      </c>
      <c r="K66" s="54">
        <v>3</v>
      </c>
      <c r="L66" s="54">
        <v>1</v>
      </c>
      <c r="M66" s="54">
        <v>2</v>
      </c>
      <c r="N66" s="54">
        <v>3</v>
      </c>
      <c r="O66" s="54">
        <v>1</v>
      </c>
      <c r="P66" s="54">
        <v>2</v>
      </c>
      <c r="Q66" s="54">
        <v>3</v>
      </c>
      <c r="R66" s="54">
        <v>1</v>
      </c>
      <c r="S66" s="54">
        <v>2</v>
      </c>
      <c r="T66" s="54">
        <v>3</v>
      </c>
      <c r="U66" s="54">
        <v>1</v>
      </c>
      <c r="V66" s="54">
        <v>2</v>
      </c>
      <c r="W66" s="54">
        <v>3</v>
      </c>
      <c r="X66" s="54">
        <v>1</v>
      </c>
      <c r="Y66" s="54">
        <v>2</v>
      </c>
      <c r="Z66" s="54">
        <v>3</v>
      </c>
      <c r="AA66" s="55">
        <v>1</v>
      </c>
      <c r="AB66" s="55">
        <v>2</v>
      </c>
      <c r="AC66" s="55">
        <v>3</v>
      </c>
      <c r="AD66" s="7"/>
      <c r="AE66" s="7"/>
      <c r="AF66" s="7"/>
      <c r="AG66" s="56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</row>
    <row r="67" spans="1:53">
      <c r="A67" s="7"/>
      <c r="B67" s="20"/>
      <c r="C67" s="146"/>
      <c r="D67" s="146"/>
      <c r="E67" s="14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7"/>
      <c r="AE67" s="7"/>
      <c r="AF67" s="7"/>
      <c r="AG67" s="56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1:53">
      <c r="A68" s="20"/>
      <c r="B68" s="20"/>
      <c r="C68" s="25"/>
      <c r="D68" s="25"/>
      <c r="E68" s="25"/>
      <c r="F68" s="59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7"/>
      <c r="AE68" s="7"/>
      <c r="AF68" s="7"/>
      <c r="AG68" s="56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</row>
    <row r="69" spans="1:53">
      <c r="A69" s="7"/>
      <c r="B69" s="27" t="s">
        <v>34</v>
      </c>
      <c r="C69" s="28">
        <f>COUNTIF(C42:C66,"&gt;=2,4")</f>
        <v>0</v>
      </c>
      <c r="D69" s="28">
        <f>COUNTIF(D42:D66,"&gt;=2,4")</f>
        <v>0</v>
      </c>
      <c r="E69" s="28">
        <f>COUNTIF(E42:E66,"&gt;=2,4")</f>
        <v>20</v>
      </c>
      <c r="F69" s="60"/>
      <c r="G69" s="169" t="s">
        <v>142</v>
      </c>
      <c r="H69" s="169"/>
      <c r="I69" s="169"/>
      <c r="J69" s="169"/>
      <c r="K69" s="20"/>
      <c r="L69" s="20"/>
      <c r="M69" s="20"/>
      <c r="N69" s="20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</row>
    <row r="70" spans="1:53">
      <c r="A70" s="7"/>
      <c r="B70" s="27" t="s">
        <v>35</v>
      </c>
      <c r="C70" s="28">
        <f>$AK$2-C71-C69</f>
        <v>0</v>
      </c>
      <c r="D70" s="28">
        <f t="shared" ref="D70:E70" si="5">$AK$2-D71-D69</f>
        <v>23</v>
      </c>
      <c r="E70" s="28">
        <f t="shared" si="5"/>
        <v>5</v>
      </c>
      <c r="F70" s="61"/>
      <c r="G70" s="170" t="s">
        <v>139</v>
      </c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</row>
    <row r="71" spans="1:53">
      <c r="A71" s="7"/>
      <c r="B71" s="27" t="s">
        <v>36</v>
      </c>
      <c r="C71" s="28">
        <f>COUNTIF(C42:C66,"&lt;=1,7")</f>
        <v>25</v>
      </c>
      <c r="D71" s="28">
        <f>COUNTIF(D42:D66,"&lt;=1,7")</f>
        <v>2</v>
      </c>
      <c r="E71" s="28">
        <f>COUNTIF(E42:E66,"&lt;=1,7")</f>
        <v>0</v>
      </c>
      <c r="F71" s="61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1:53">
      <c r="A72" s="7"/>
      <c r="B72" s="187" t="s">
        <v>73</v>
      </c>
      <c r="C72" s="171"/>
      <c r="D72" s="171"/>
      <c r="E72" s="188"/>
      <c r="F72" s="61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</row>
    <row r="73" spans="1:53">
      <c r="A73" s="7"/>
      <c r="B73" s="34" t="s">
        <v>34</v>
      </c>
      <c r="C73" s="170">
        <f>(C69+D69+E69)/3</f>
        <v>6.666666666666667</v>
      </c>
      <c r="D73" s="170"/>
      <c r="E73" s="170"/>
      <c r="F73" s="61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</row>
    <row r="74" spans="1:53">
      <c r="A74" s="7"/>
      <c r="B74" s="34" t="s">
        <v>38</v>
      </c>
      <c r="C74" s="170">
        <f>(C70+D70+E70)/3</f>
        <v>9.3333333333333339</v>
      </c>
      <c r="D74" s="170"/>
      <c r="E74" s="170"/>
      <c r="F74" s="61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</row>
    <row r="75" spans="1:53" ht="13.5" customHeight="1">
      <c r="A75" s="7"/>
      <c r="B75" s="34" t="s">
        <v>36</v>
      </c>
      <c r="C75" s="170">
        <f>(C71+D71+E71)/3</f>
        <v>9</v>
      </c>
      <c r="D75" s="170"/>
      <c r="E75" s="170"/>
      <c r="F75" s="61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62"/>
      <c r="Y75" s="62"/>
      <c r="Z75" s="62"/>
      <c r="AA75" s="62"/>
      <c r="AB75" s="62"/>
      <c r="AC75" s="62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</row>
    <row r="76" spans="1:53" ht="45.75" customHeight="1">
      <c r="A76" s="2"/>
      <c r="B76" s="3" t="s">
        <v>74</v>
      </c>
      <c r="C76" s="184" t="s">
        <v>75</v>
      </c>
      <c r="D76" s="184"/>
      <c r="E76" s="184"/>
      <c r="F76" s="184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5"/>
      <c r="S76" s="5"/>
      <c r="T76" s="5"/>
      <c r="U76" s="41"/>
      <c r="V76" s="62"/>
      <c r="W76" s="62"/>
      <c r="X76" s="62"/>
      <c r="Y76" s="62"/>
      <c r="Z76" s="62"/>
      <c r="AA76" s="62"/>
      <c r="AB76" s="62"/>
      <c r="AC76" s="62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7"/>
      <c r="AY76" s="7"/>
      <c r="AZ76" s="7"/>
      <c r="BA76" s="7"/>
    </row>
    <row r="77" spans="1:53" ht="337.5" customHeight="1" thickBot="1">
      <c r="A77" s="2"/>
      <c r="B77" s="8"/>
      <c r="C77" s="186" t="s">
        <v>76</v>
      </c>
      <c r="D77" s="186"/>
      <c r="E77" s="186"/>
      <c r="F77" s="174" t="s">
        <v>77</v>
      </c>
      <c r="G77" s="174"/>
      <c r="H77" s="174"/>
      <c r="I77" s="174" t="s">
        <v>78</v>
      </c>
      <c r="J77" s="174"/>
      <c r="K77" s="174"/>
      <c r="L77" s="174" t="s">
        <v>79</v>
      </c>
      <c r="M77" s="174"/>
      <c r="N77" s="174"/>
      <c r="O77" s="174" t="s">
        <v>137</v>
      </c>
      <c r="P77" s="174"/>
      <c r="Q77" s="174"/>
      <c r="R77" s="9"/>
      <c r="S77" s="9"/>
      <c r="T77" s="9"/>
      <c r="U77" s="41"/>
      <c r="V77" s="62"/>
      <c r="W77" s="62"/>
      <c r="X77" s="62"/>
      <c r="Y77" s="62"/>
      <c r="Z77" s="62"/>
      <c r="AA77" s="62"/>
      <c r="AB77" s="62"/>
      <c r="AC77" s="62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7"/>
      <c r="AY77" s="7"/>
      <c r="AZ77" s="7"/>
      <c r="BA77" s="7"/>
    </row>
    <row r="78" spans="1:53" ht="15" customHeight="1" thickBot="1">
      <c r="A78" s="17" t="s">
        <v>11</v>
      </c>
      <c r="B78" s="43" t="s">
        <v>12</v>
      </c>
      <c r="C78" s="64" t="s">
        <v>13</v>
      </c>
      <c r="D78" s="65" t="s">
        <v>14</v>
      </c>
      <c r="E78" s="66" t="s">
        <v>15</v>
      </c>
      <c r="F78" s="67" t="s">
        <v>49</v>
      </c>
      <c r="G78" s="68" t="s">
        <v>50</v>
      </c>
      <c r="H78" s="68" t="s">
        <v>51</v>
      </c>
      <c r="I78" s="68" t="s">
        <v>52</v>
      </c>
      <c r="J78" s="68" t="s">
        <v>53</v>
      </c>
      <c r="K78" s="68" t="s">
        <v>54</v>
      </c>
      <c r="L78" s="68" t="s">
        <v>55</v>
      </c>
      <c r="M78" s="68" t="s">
        <v>56</v>
      </c>
      <c r="N78" s="68" t="s">
        <v>57</v>
      </c>
      <c r="O78" s="68" t="s">
        <v>58</v>
      </c>
      <c r="P78" s="68" t="s">
        <v>59</v>
      </c>
      <c r="Q78" s="69" t="s">
        <v>60</v>
      </c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7"/>
      <c r="AY78" s="7"/>
      <c r="AZ78" s="7"/>
      <c r="BA78" s="7"/>
    </row>
    <row r="79" spans="1:53">
      <c r="A79" s="17">
        <v>1</v>
      </c>
      <c r="B79" s="18" t="s">
        <v>112</v>
      </c>
      <c r="C79" s="51">
        <f>(F79+I79+L79+O79)/4</f>
        <v>1</v>
      </c>
      <c r="D79" s="52">
        <f>(G79+J79+M79+P79)/4</f>
        <v>2</v>
      </c>
      <c r="E79" s="53">
        <f>(H79+K79+N79+Q79)/4</f>
        <v>3</v>
      </c>
      <c r="F79" s="17">
        <v>1</v>
      </c>
      <c r="G79" s="17">
        <v>2</v>
      </c>
      <c r="H79" s="17">
        <v>3</v>
      </c>
      <c r="I79" s="17">
        <v>1</v>
      </c>
      <c r="J79" s="17">
        <v>2</v>
      </c>
      <c r="K79" s="17">
        <v>3</v>
      </c>
      <c r="L79" s="17">
        <v>1</v>
      </c>
      <c r="M79" s="17">
        <v>2</v>
      </c>
      <c r="N79" s="17">
        <v>3</v>
      </c>
      <c r="O79" s="17">
        <v>1</v>
      </c>
      <c r="P79" s="17">
        <v>2</v>
      </c>
      <c r="Q79" s="17">
        <v>3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53">
      <c r="A80" s="17">
        <v>2</v>
      </c>
      <c r="B80" s="18" t="s">
        <v>113</v>
      </c>
      <c r="C80" s="51">
        <f t="shared" ref="C80:E97" si="6">(F80+I80+L80+O80)/4</f>
        <v>1</v>
      </c>
      <c r="D80" s="52">
        <f t="shared" si="6"/>
        <v>2</v>
      </c>
      <c r="E80" s="53">
        <f t="shared" si="6"/>
        <v>2</v>
      </c>
      <c r="F80" s="17">
        <v>1</v>
      </c>
      <c r="G80" s="17">
        <v>2</v>
      </c>
      <c r="H80" s="17">
        <v>2</v>
      </c>
      <c r="I80" s="17">
        <v>1</v>
      </c>
      <c r="J80" s="17">
        <v>2</v>
      </c>
      <c r="K80" s="17">
        <v>2</v>
      </c>
      <c r="L80" s="17">
        <v>1</v>
      </c>
      <c r="M80" s="17">
        <v>2</v>
      </c>
      <c r="N80" s="17">
        <v>2</v>
      </c>
      <c r="O80" s="17">
        <v>1</v>
      </c>
      <c r="P80" s="17">
        <v>2</v>
      </c>
      <c r="Q80" s="17">
        <v>2</v>
      </c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>
      <c r="A81" s="17">
        <v>3</v>
      </c>
      <c r="B81" s="18" t="s">
        <v>116</v>
      </c>
      <c r="C81" s="51">
        <f t="shared" si="6"/>
        <v>1</v>
      </c>
      <c r="D81" s="52">
        <f t="shared" si="6"/>
        <v>1</v>
      </c>
      <c r="E81" s="53">
        <f t="shared" si="6"/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1</v>
      </c>
      <c r="Q81" s="17">
        <v>1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</row>
    <row r="82" spans="1:53">
      <c r="A82" s="17">
        <v>4</v>
      </c>
      <c r="B82" s="18" t="s">
        <v>114</v>
      </c>
      <c r="C82" s="51">
        <f t="shared" si="6"/>
        <v>1</v>
      </c>
      <c r="D82" s="52">
        <f t="shared" si="6"/>
        <v>1</v>
      </c>
      <c r="E82" s="53">
        <f t="shared" si="6"/>
        <v>2</v>
      </c>
      <c r="F82" s="17">
        <v>1</v>
      </c>
      <c r="G82" s="17">
        <v>1</v>
      </c>
      <c r="H82" s="17">
        <v>2</v>
      </c>
      <c r="I82" s="17">
        <v>1</v>
      </c>
      <c r="J82" s="17">
        <v>1</v>
      </c>
      <c r="K82" s="17">
        <v>2</v>
      </c>
      <c r="L82" s="17">
        <v>1</v>
      </c>
      <c r="M82" s="17">
        <v>1</v>
      </c>
      <c r="N82" s="17">
        <v>2</v>
      </c>
      <c r="O82" s="17">
        <v>1</v>
      </c>
      <c r="P82" s="17">
        <v>1</v>
      </c>
      <c r="Q82" s="17">
        <v>2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</row>
    <row r="83" spans="1:53">
      <c r="A83" s="17">
        <v>5</v>
      </c>
      <c r="B83" s="18" t="s">
        <v>115</v>
      </c>
      <c r="C83" s="51">
        <f t="shared" si="6"/>
        <v>1</v>
      </c>
      <c r="D83" s="52">
        <f t="shared" si="6"/>
        <v>2</v>
      </c>
      <c r="E83" s="53">
        <f t="shared" si="6"/>
        <v>3</v>
      </c>
      <c r="F83" s="17">
        <v>1</v>
      </c>
      <c r="G83" s="17">
        <v>2</v>
      </c>
      <c r="H83" s="17">
        <v>3</v>
      </c>
      <c r="I83" s="17">
        <v>1</v>
      </c>
      <c r="J83" s="17">
        <v>2</v>
      </c>
      <c r="K83" s="17">
        <v>3</v>
      </c>
      <c r="L83" s="17">
        <v>1</v>
      </c>
      <c r="M83" s="17">
        <v>2</v>
      </c>
      <c r="N83" s="17">
        <v>3</v>
      </c>
      <c r="O83" s="17">
        <v>1</v>
      </c>
      <c r="P83" s="17">
        <v>2</v>
      </c>
      <c r="Q83" s="17">
        <v>3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</row>
    <row r="84" spans="1:53">
      <c r="A84" s="17">
        <v>6</v>
      </c>
      <c r="B84" s="18" t="s">
        <v>117</v>
      </c>
      <c r="C84" s="51">
        <f t="shared" si="6"/>
        <v>1</v>
      </c>
      <c r="D84" s="52">
        <f t="shared" si="6"/>
        <v>1</v>
      </c>
      <c r="E84" s="53">
        <f t="shared" si="6"/>
        <v>1</v>
      </c>
      <c r="F84" s="17">
        <v>1</v>
      </c>
      <c r="G84" s="17">
        <v>1</v>
      </c>
      <c r="H84" s="17">
        <v>1</v>
      </c>
      <c r="I84" s="17">
        <v>1</v>
      </c>
      <c r="J84" s="17">
        <v>1</v>
      </c>
      <c r="K84" s="17">
        <v>1</v>
      </c>
      <c r="L84" s="17">
        <v>1</v>
      </c>
      <c r="M84" s="17">
        <v>1</v>
      </c>
      <c r="N84" s="17">
        <v>1</v>
      </c>
      <c r="O84" s="17">
        <v>1</v>
      </c>
      <c r="P84" s="17">
        <v>1</v>
      </c>
      <c r="Q84" s="17">
        <v>1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</row>
    <row r="85" spans="1:53">
      <c r="A85" s="17">
        <v>7</v>
      </c>
      <c r="B85" s="18" t="s">
        <v>118</v>
      </c>
      <c r="C85" s="51">
        <f t="shared" si="6"/>
        <v>1</v>
      </c>
      <c r="D85" s="52">
        <f t="shared" si="6"/>
        <v>1</v>
      </c>
      <c r="E85" s="53">
        <f t="shared" si="6"/>
        <v>1</v>
      </c>
      <c r="F85" s="17">
        <v>1</v>
      </c>
      <c r="G85" s="17">
        <v>1</v>
      </c>
      <c r="H85" s="17">
        <v>1</v>
      </c>
      <c r="I85" s="17">
        <v>1</v>
      </c>
      <c r="J85" s="17">
        <v>1</v>
      </c>
      <c r="K85" s="17">
        <v>1</v>
      </c>
      <c r="L85" s="17">
        <v>1</v>
      </c>
      <c r="M85" s="17">
        <v>1</v>
      </c>
      <c r="N85" s="17">
        <v>1</v>
      </c>
      <c r="O85" s="17">
        <v>1</v>
      </c>
      <c r="P85" s="17">
        <v>1</v>
      </c>
      <c r="Q85" s="17">
        <v>1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</row>
    <row r="86" spans="1:53">
      <c r="A86" s="17">
        <v>8</v>
      </c>
      <c r="B86" s="18" t="s">
        <v>119</v>
      </c>
      <c r="C86" s="51">
        <f t="shared" si="6"/>
        <v>1</v>
      </c>
      <c r="D86" s="52">
        <f t="shared" si="6"/>
        <v>2</v>
      </c>
      <c r="E86" s="53">
        <f t="shared" si="6"/>
        <v>2</v>
      </c>
      <c r="F86" s="17">
        <v>1</v>
      </c>
      <c r="G86" s="17">
        <v>2</v>
      </c>
      <c r="H86" s="17">
        <v>2</v>
      </c>
      <c r="I86" s="17">
        <v>1</v>
      </c>
      <c r="J86" s="17">
        <v>2</v>
      </c>
      <c r="K86" s="17">
        <v>2</v>
      </c>
      <c r="L86" s="17">
        <v>1</v>
      </c>
      <c r="M86" s="17">
        <v>2</v>
      </c>
      <c r="N86" s="17">
        <v>2</v>
      </c>
      <c r="O86" s="17">
        <v>1</v>
      </c>
      <c r="P86" s="17">
        <v>2</v>
      </c>
      <c r="Q86" s="17">
        <v>2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</row>
    <row r="87" spans="1:53">
      <c r="A87" s="17">
        <v>9</v>
      </c>
      <c r="B87" s="18" t="s">
        <v>120</v>
      </c>
      <c r="C87" s="51">
        <f t="shared" si="6"/>
        <v>0</v>
      </c>
      <c r="D87" s="52">
        <f t="shared" si="6"/>
        <v>0</v>
      </c>
      <c r="E87" s="53">
        <f t="shared" si="6"/>
        <v>3</v>
      </c>
      <c r="F87" s="17"/>
      <c r="G87" s="17"/>
      <c r="H87" s="17">
        <v>3</v>
      </c>
      <c r="I87" s="17"/>
      <c r="J87" s="17"/>
      <c r="K87" s="17">
        <v>3</v>
      </c>
      <c r="L87" s="17"/>
      <c r="M87" s="17"/>
      <c r="N87" s="17">
        <v>3</v>
      </c>
      <c r="O87" s="17"/>
      <c r="P87" s="17"/>
      <c r="Q87" s="17">
        <v>3</v>
      </c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</row>
    <row r="88" spans="1:53">
      <c r="A88" s="17">
        <v>10</v>
      </c>
      <c r="B88" s="18" t="s">
        <v>121</v>
      </c>
      <c r="C88" s="51">
        <f t="shared" si="6"/>
        <v>1</v>
      </c>
      <c r="D88" s="52">
        <f t="shared" si="6"/>
        <v>2</v>
      </c>
      <c r="E88" s="53">
        <f t="shared" si="6"/>
        <v>3</v>
      </c>
      <c r="F88" s="17">
        <v>1</v>
      </c>
      <c r="G88" s="17">
        <v>2</v>
      </c>
      <c r="H88" s="17">
        <v>3</v>
      </c>
      <c r="I88" s="17">
        <v>1</v>
      </c>
      <c r="J88" s="17">
        <v>2</v>
      </c>
      <c r="K88" s="17">
        <v>3</v>
      </c>
      <c r="L88" s="17">
        <v>1</v>
      </c>
      <c r="M88" s="17">
        <v>2</v>
      </c>
      <c r="N88" s="17">
        <v>3</v>
      </c>
      <c r="O88" s="17">
        <v>1</v>
      </c>
      <c r="P88" s="17">
        <v>2</v>
      </c>
      <c r="Q88" s="17">
        <v>3</v>
      </c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</row>
    <row r="89" spans="1:53">
      <c r="A89" s="17">
        <v>11</v>
      </c>
      <c r="B89" s="18" t="s">
        <v>122</v>
      </c>
      <c r="C89" s="51">
        <f t="shared" si="6"/>
        <v>1</v>
      </c>
      <c r="D89" s="52">
        <f t="shared" si="6"/>
        <v>2</v>
      </c>
      <c r="E89" s="53">
        <f t="shared" si="6"/>
        <v>2</v>
      </c>
      <c r="F89" s="17">
        <v>1</v>
      </c>
      <c r="G89" s="17">
        <v>2</v>
      </c>
      <c r="H89" s="17">
        <v>2</v>
      </c>
      <c r="I89" s="17">
        <v>1</v>
      </c>
      <c r="J89" s="17">
        <v>2</v>
      </c>
      <c r="K89" s="17">
        <v>2</v>
      </c>
      <c r="L89" s="17">
        <v>1</v>
      </c>
      <c r="M89" s="17">
        <v>2</v>
      </c>
      <c r="N89" s="17">
        <v>2</v>
      </c>
      <c r="O89" s="17">
        <v>1</v>
      </c>
      <c r="P89" s="17">
        <v>2</v>
      </c>
      <c r="Q89" s="17">
        <v>2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</row>
    <row r="90" spans="1:53">
      <c r="A90" s="17">
        <v>12</v>
      </c>
      <c r="B90" s="18" t="s">
        <v>123</v>
      </c>
      <c r="C90" s="51">
        <f t="shared" si="6"/>
        <v>1</v>
      </c>
      <c r="D90" s="52">
        <f t="shared" si="6"/>
        <v>2</v>
      </c>
      <c r="E90" s="53">
        <f t="shared" si="6"/>
        <v>3</v>
      </c>
      <c r="F90" s="17">
        <v>1</v>
      </c>
      <c r="G90" s="17">
        <v>2</v>
      </c>
      <c r="H90" s="17">
        <v>3</v>
      </c>
      <c r="I90" s="17">
        <v>1</v>
      </c>
      <c r="J90" s="17">
        <v>2</v>
      </c>
      <c r="K90" s="17">
        <v>3</v>
      </c>
      <c r="L90" s="17">
        <v>1</v>
      </c>
      <c r="M90" s="17">
        <v>2</v>
      </c>
      <c r="N90" s="17">
        <v>3</v>
      </c>
      <c r="O90" s="17">
        <v>1</v>
      </c>
      <c r="P90" s="17">
        <v>2</v>
      </c>
      <c r="Q90" s="17">
        <v>3</v>
      </c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</row>
    <row r="91" spans="1:53">
      <c r="A91" s="17">
        <v>13</v>
      </c>
      <c r="B91" s="18" t="s">
        <v>124</v>
      </c>
      <c r="C91" s="51">
        <f t="shared" si="6"/>
        <v>1</v>
      </c>
      <c r="D91" s="52">
        <f t="shared" si="6"/>
        <v>2</v>
      </c>
      <c r="E91" s="53">
        <f t="shared" si="6"/>
        <v>3</v>
      </c>
      <c r="F91" s="17">
        <v>1</v>
      </c>
      <c r="G91" s="17">
        <v>2</v>
      </c>
      <c r="H91" s="17">
        <v>3</v>
      </c>
      <c r="I91" s="17">
        <v>1</v>
      </c>
      <c r="J91" s="17">
        <v>2</v>
      </c>
      <c r="K91" s="17">
        <v>3</v>
      </c>
      <c r="L91" s="17">
        <v>1</v>
      </c>
      <c r="M91" s="17">
        <v>2</v>
      </c>
      <c r="N91" s="17">
        <v>3</v>
      </c>
      <c r="O91" s="17">
        <v>1</v>
      </c>
      <c r="P91" s="17">
        <v>2</v>
      </c>
      <c r="Q91" s="17">
        <v>3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</row>
    <row r="92" spans="1:53">
      <c r="A92" s="17">
        <v>14</v>
      </c>
      <c r="B92" s="18" t="s">
        <v>125</v>
      </c>
      <c r="C92" s="51">
        <f t="shared" si="6"/>
        <v>1</v>
      </c>
      <c r="D92" s="52">
        <f t="shared" si="6"/>
        <v>1</v>
      </c>
      <c r="E92" s="53">
        <f t="shared" si="6"/>
        <v>2</v>
      </c>
      <c r="F92" s="17">
        <v>1</v>
      </c>
      <c r="G92" s="17">
        <v>1</v>
      </c>
      <c r="H92" s="17">
        <v>2</v>
      </c>
      <c r="I92" s="17">
        <v>1</v>
      </c>
      <c r="J92" s="17">
        <v>1</v>
      </c>
      <c r="K92" s="17">
        <v>2</v>
      </c>
      <c r="L92" s="17">
        <v>1</v>
      </c>
      <c r="M92" s="17">
        <v>1</v>
      </c>
      <c r="N92" s="17">
        <v>2</v>
      </c>
      <c r="O92" s="17">
        <v>1</v>
      </c>
      <c r="P92" s="17">
        <v>1</v>
      </c>
      <c r="Q92" s="17">
        <v>2</v>
      </c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</row>
    <row r="93" spans="1:53">
      <c r="A93" s="17">
        <v>15</v>
      </c>
      <c r="B93" s="18" t="s">
        <v>126</v>
      </c>
      <c r="C93" s="51">
        <f t="shared" si="6"/>
        <v>1</v>
      </c>
      <c r="D93" s="52">
        <f t="shared" si="6"/>
        <v>2</v>
      </c>
      <c r="E93" s="53">
        <f t="shared" si="6"/>
        <v>3</v>
      </c>
      <c r="F93" s="17">
        <v>1</v>
      </c>
      <c r="G93" s="17">
        <v>2</v>
      </c>
      <c r="H93" s="17">
        <v>3</v>
      </c>
      <c r="I93" s="17">
        <v>1</v>
      </c>
      <c r="J93" s="17">
        <v>2</v>
      </c>
      <c r="K93" s="17">
        <v>3</v>
      </c>
      <c r="L93" s="17">
        <v>1</v>
      </c>
      <c r="M93" s="17">
        <v>2</v>
      </c>
      <c r="N93" s="17">
        <v>3</v>
      </c>
      <c r="O93" s="17">
        <v>1</v>
      </c>
      <c r="P93" s="17">
        <v>2</v>
      </c>
      <c r="Q93" s="17">
        <v>3</v>
      </c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</row>
    <row r="94" spans="1:53">
      <c r="A94" s="17">
        <v>16</v>
      </c>
      <c r="B94" s="18" t="s">
        <v>127</v>
      </c>
      <c r="C94" s="51">
        <f t="shared" si="6"/>
        <v>1</v>
      </c>
      <c r="D94" s="52">
        <f t="shared" si="6"/>
        <v>1</v>
      </c>
      <c r="E94" s="53">
        <f t="shared" si="6"/>
        <v>2</v>
      </c>
      <c r="F94" s="17">
        <v>1</v>
      </c>
      <c r="G94" s="17">
        <v>1</v>
      </c>
      <c r="H94" s="17">
        <v>2</v>
      </c>
      <c r="I94" s="17">
        <v>1</v>
      </c>
      <c r="J94" s="17">
        <v>1</v>
      </c>
      <c r="K94" s="17">
        <v>2</v>
      </c>
      <c r="L94" s="17">
        <v>1</v>
      </c>
      <c r="M94" s="17">
        <v>1</v>
      </c>
      <c r="N94" s="17">
        <v>2</v>
      </c>
      <c r="O94" s="17">
        <v>1</v>
      </c>
      <c r="P94" s="17">
        <v>1</v>
      </c>
      <c r="Q94" s="17">
        <v>2</v>
      </c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</row>
    <row r="95" spans="1:53">
      <c r="A95" s="17">
        <v>17</v>
      </c>
      <c r="B95" s="18" t="s">
        <v>128</v>
      </c>
      <c r="C95" s="51">
        <f t="shared" si="6"/>
        <v>1</v>
      </c>
      <c r="D95" s="52">
        <f t="shared" si="6"/>
        <v>2</v>
      </c>
      <c r="E95" s="53">
        <f t="shared" si="6"/>
        <v>3</v>
      </c>
      <c r="F95" s="17">
        <v>1</v>
      </c>
      <c r="G95" s="17">
        <v>2</v>
      </c>
      <c r="H95" s="17">
        <v>3</v>
      </c>
      <c r="I95" s="17">
        <v>1</v>
      </c>
      <c r="J95" s="17">
        <v>2</v>
      </c>
      <c r="K95" s="17">
        <v>3</v>
      </c>
      <c r="L95" s="17">
        <v>1</v>
      </c>
      <c r="M95" s="17">
        <v>2</v>
      </c>
      <c r="N95" s="17">
        <v>3</v>
      </c>
      <c r="O95" s="17">
        <v>1</v>
      </c>
      <c r="P95" s="17">
        <v>2</v>
      </c>
      <c r="Q95" s="17">
        <v>3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</row>
    <row r="96" spans="1:53">
      <c r="A96" s="17">
        <v>18</v>
      </c>
      <c r="B96" s="18" t="s">
        <v>129</v>
      </c>
      <c r="C96" s="51">
        <f t="shared" si="6"/>
        <v>1</v>
      </c>
      <c r="D96" s="52">
        <f t="shared" si="6"/>
        <v>2</v>
      </c>
      <c r="E96" s="53">
        <f t="shared" si="6"/>
        <v>2</v>
      </c>
      <c r="F96" s="17">
        <v>1</v>
      </c>
      <c r="G96" s="17">
        <v>2</v>
      </c>
      <c r="H96" s="17">
        <v>2</v>
      </c>
      <c r="I96" s="17">
        <v>1</v>
      </c>
      <c r="J96" s="17">
        <v>2</v>
      </c>
      <c r="K96" s="17">
        <v>2</v>
      </c>
      <c r="L96" s="17">
        <v>1</v>
      </c>
      <c r="M96" s="17">
        <v>2</v>
      </c>
      <c r="N96" s="17">
        <v>2</v>
      </c>
      <c r="O96" s="17">
        <v>1</v>
      </c>
      <c r="P96" s="17">
        <v>2</v>
      </c>
      <c r="Q96" s="17">
        <v>2</v>
      </c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</row>
    <row r="97" spans="1:53">
      <c r="A97" s="17">
        <v>19</v>
      </c>
      <c r="B97" s="21" t="s">
        <v>130</v>
      </c>
      <c r="C97" s="51">
        <f t="shared" si="6"/>
        <v>1</v>
      </c>
      <c r="D97" s="52">
        <f t="shared" si="6"/>
        <v>2</v>
      </c>
      <c r="E97" s="53">
        <f t="shared" si="6"/>
        <v>3</v>
      </c>
      <c r="F97" s="17">
        <v>1</v>
      </c>
      <c r="G97" s="17">
        <v>2</v>
      </c>
      <c r="H97" s="17">
        <v>3</v>
      </c>
      <c r="I97" s="17">
        <v>1</v>
      </c>
      <c r="J97" s="17">
        <v>2</v>
      </c>
      <c r="K97" s="17">
        <v>3</v>
      </c>
      <c r="L97" s="17">
        <v>1</v>
      </c>
      <c r="M97" s="17">
        <v>2</v>
      </c>
      <c r="N97" s="17">
        <v>3</v>
      </c>
      <c r="O97" s="17">
        <v>1</v>
      </c>
      <c r="P97" s="17">
        <v>2</v>
      </c>
      <c r="Q97" s="17">
        <v>3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</row>
    <row r="98" spans="1:53">
      <c r="A98" s="17">
        <v>20</v>
      </c>
      <c r="B98" s="21" t="s">
        <v>131</v>
      </c>
      <c r="C98" s="51">
        <f t="shared" ref="C98:E103" si="7">(F98+I98+L98+O98)/4</f>
        <v>0</v>
      </c>
      <c r="D98" s="52">
        <f t="shared" si="7"/>
        <v>2</v>
      </c>
      <c r="E98" s="53">
        <f t="shared" si="7"/>
        <v>3</v>
      </c>
      <c r="F98" s="17"/>
      <c r="G98" s="17">
        <v>2</v>
      </c>
      <c r="H98" s="17">
        <v>3</v>
      </c>
      <c r="I98" s="17"/>
      <c r="J98" s="17">
        <v>2</v>
      </c>
      <c r="K98" s="17">
        <v>3</v>
      </c>
      <c r="L98" s="17"/>
      <c r="M98" s="17">
        <v>2</v>
      </c>
      <c r="N98" s="17">
        <v>3</v>
      </c>
      <c r="O98" s="17"/>
      <c r="P98" s="17">
        <v>2</v>
      </c>
      <c r="Q98" s="17">
        <v>3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</row>
    <row r="99" spans="1:53">
      <c r="A99" s="17">
        <v>21</v>
      </c>
      <c r="B99" s="21" t="s">
        <v>135</v>
      </c>
      <c r="C99" s="51">
        <f t="shared" si="7"/>
        <v>1</v>
      </c>
      <c r="D99" s="52">
        <f t="shared" si="7"/>
        <v>1</v>
      </c>
      <c r="E99" s="53">
        <f t="shared" si="7"/>
        <v>1</v>
      </c>
      <c r="F99" s="17">
        <v>1</v>
      </c>
      <c r="G99" s="17">
        <v>1</v>
      </c>
      <c r="H99" s="17">
        <v>1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17">
        <v>1</v>
      </c>
      <c r="P99" s="17">
        <v>1</v>
      </c>
      <c r="Q99" s="17">
        <v>1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</row>
    <row r="100" spans="1:53">
      <c r="A100" s="17">
        <v>22</v>
      </c>
      <c r="B100" s="21" t="s">
        <v>132</v>
      </c>
      <c r="C100" s="51">
        <f t="shared" si="7"/>
        <v>0</v>
      </c>
      <c r="D100" s="52">
        <f t="shared" si="7"/>
        <v>2</v>
      </c>
      <c r="E100" s="53">
        <f t="shared" si="7"/>
        <v>3</v>
      </c>
      <c r="F100" s="17"/>
      <c r="G100" s="17">
        <v>2</v>
      </c>
      <c r="H100" s="17">
        <v>3</v>
      </c>
      <c r="I100" s="17"/>
      <c r="J100" s="17">
        <v>2</v>
      </c>
      <c r="K100" s="17">
        <v>3</v>
      </c>
      <c r="L100" s="17"/>
      <c r="M100" s="17">
        <v>2</v>
      </c>
      <c r="N100" s="17">
        <v>3</v>
      </c>
      <c r="O100" s="17"/>
      <c r="P100" s="17">
        <v>2</v>
      </c>
      <c r="Q100" s="17">
        <v>3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</row>
    <row r="101" spans="1:53">
      <c r="A101" s="17">
        <v>23</v>
      </c>
      <c r="B101" s="21" t="s">
        <v>133</v>
      </c>
      <c r="C101" s="51">
        <f t="shared" si="7"/>
        <v>1</v>
      </c>
      <c r="D101" s="52">
        <f t="shared" si="7"/>
        <v>2</v>
      </c>
      <c r="E101" s="53">
        <f t="shared" si="7"/>
        <v>3</v>
      </c>
      <c r="F101" s="17">
        <v>1</v>
      </c>
      <c r="G101" s="17">
        <v>2</v>
      </c>
      <c r="H101" s="17">
        <v>3</v>
      </c>
      <c r="I101" s="17">
        <v>1</v>
      </c>
      <c r="J101" s="17">
        <v>2</v>
      </c>
      <c r="K101" s="17">
        <v>3</v>
      </c>
      <c r="L101" s="17">
        <v>1</v>
      </c>
      <c r="M101" s="17">
        <v>2</v>
      </c>
      <c r="N101" s="17">
        <v>3</v>
      </c>
      <c r="O101" s="17">
        <v>1</v>
      </c>
      <c r="P101" s="17">
        <v>2</v>
      </c>
      <c r="Q101" s="17">
        <v>3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</row>
    <row r="102" spans="1:53">
      <c r="A102" s="17">
        <v>24</v>
      </c>
      <c r="B102" s="21" t="s">
        <v>136</v>
      </c>
      <c r="C102" s="51">
        <f t="shared" si="7"/>
        <v>1</v>
      </c>
      <c r="D102" s="52">
        <f t="shared" si="7"/>
        <v>2</v>
      </c>
      <c r="E102" s="53">
        <f t="shared" si="7"/>
        <v>3</v>
      </c>
      <c r="F102" s="17">
        <v>1</v>
      </c>
      <c r="G102" s="17">
        <v>2</v>
      </c>
      <c r="H102" s="17">
        <v>3</v>
      </c>
      <c r="I102" s="17">
        <v>1</v>
      </c>
      <c r="J102" s="17">
        <v>2</v>
      </c>
      <c r="K102" s="17">
        <v>3</v>
      </c>
      <c r="L102" s="17">
        <v>1</v>
      </c>
      <c r="M102" s="17">
        <v>2</v>
      </c>
      <c r="N102" s="17">
        <v>3</v>
      </c>
      <c r="O102" s="17">
        <v>1</v>
      </c>
      <c r="P102" s="17">
        <v>2</v>
      </c>
      <c r="Q102" s="17">
        <v>3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</row>
    <row r="103" spans="1:53" ht="13.5" customHeight="1">
      <c r="A103" s="17">
        <v>25</v>
      </c>
      <c r="B103" s="21" t="s">
        <v>134</v>
      </c>
      <c r="C103" s="51">
        <f t="shared" si="7"/>
        <v>1</v>
      </c>
      <c r="D103" s="52">
        <f t="shared" si="7"/>
        <v>1</v>
      </c>
      <c r="E103" s="53">
        <f t="shared" si="7"/>
        <v>2</v>
      </c>
      <c r="F103" s="17">
        <v>1</v>
      </c>
      <c r="G103" s="17">
        <v>1</v>
      </c>
      <c r="H103" s="17">
        <v>2</v>
      </c>
      <c r="I103" s="17">
        <v>1</v>
      </c>
      <c r="J103" s="17">
        <v>1</v>
      </c>
      <c r="K103" s="17">
        <v>2</v>
      </c>
      <c r="L103" s="17">
        <v>1</v>
      </c>
      <c r="M103" s="17">
        <v>1</v>
      </c>
      <c r="N103" s="17">
        <v>2</v>
      </c>
      <c r="O103" s="17">
        <v>1</v>
      </c>
      <c r="P103" s="17">
        <v>1</v>
      </c>
      <c r="Q103" s="17">
        <v>2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</row>
    <row r="104" spans="1:53">
      <c r="A104" s="20"/>
      <c r="B104" s="20"/>
      <c r="C104" s="25"/>
      <c r="D104" s="25"/>
      <c r="E104" s="25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</row>
    <row r="105" spans="1:53">
      <c r="A105" s="20"/>
      <c r="B105" s="20"/>
      <c r="C105" s="25"/>
      <c r="D105" s="25"/>
      <c r="E105" s="25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</row>
    <row r="106" spans="1:53">
      <c r="A106" s="7"/>
      <c r="B106" s="27" t="s">
        <v>34</v>
      </c>
      <c r="C106" s="70">
        <f>COUNTIF(C79:C102,"&gt;=2,4")</f>
        <v>0</v>
      </c>
      <c r="D106" s="70">
        <f>COUNTIF(D79:D102,"&gt;=2,4")</f>
        <v>0</v>
      </c>
      <c r="E106" s="70">
        <f>COUNTIF(E79:E102,"&gt;=2,4")</f>
        <v>13</v>
      </c>
      <c r="F106" s="7"/>
      <c r="G106" s="169" t="s">
        <v>141</v>
      </c>
      <c r="H106" s="176"/>
      <c r="I106" s="176"/>
      <c r="J106" s="17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</row>
    <row r="107" spans="1:53">
      <c r="A107" s="7"/>
      <c r="B107" s="27" t="s">
        <v>35</v>
      </c>
      <c r="C107" s="70">
        <f>$AK$2-C108-C106</f>
        <v>0</v>
      </c>
      <c r="D107" s="70">
        <f t="shared" ref="D107:E107" si="8">$AK$2-D108-D106</f>
        <v>16</v>
      </c>
      <c r="E107" s="70">
        <f t="shared" si="8"/>
        <v>8</v>
      </c>
      <c r="F107" s="7"/>
      <c r="G107" s="180" t="s">
        <v>139</v>
      </c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</row>
    <row r="108" spans="1:53">
      <c r="A108" s="7"/>
      <c r="B108" s="27" t="s">
        <v>36</v>
      </c>
      <c r="C108" s="70">
        <f>COUNTIF(C79:C103,"&lt;=1,7")</f>
        <v>25</v>
      </c>
      <c r="D108" s="70">
        <f>COUNTIF(D79:D103,"&lt;=1,7")</f>
        <v>9</v>
      </c>
      <c r="E108" s="70">
        <f>COUNTIF(E79:E103,"&lt;=1,7")</f>
        <v>4</v>
      </c>
      <c r="F108" s="7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</row>
    <row r="109" spans="1:53">
      <c r="A109" s="20"/>
      <c r="B109" s="32" t="s">
        <v>80</v>
      </c>
      <c r="C109" s="32"/>
      <c r="D109" s="32"/>
      <c r="E109" s="32"/>
      <c r="F109" s="2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</row>
    <row r="110" spans="1:53">
      <c r="A110" s="20"/>
      <c r="B110" s="34" t="s">
        <v>81</v>
      </c>
      <c r="C110" s="170">
        <f>(C106+D106+E106)/3</f>
        <v>4.333333333333333</v>
      </c>
      <c r="D110" s="170"/>
      <c r="E110" s="170"/>
      <c r="F110" s="2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</row>
    <row r="111" spans="1:53">
      <c r="A111" s="20"/>
      <c r="B111" s="34" t="s">
        <v>35</v>
      </c>
      <c r="C111" s="170">
        <f>(C107+D107+E107)/3</f>
        <v>8</v>
      </c>
      <c r="D111" s="170"/>
      <c r="E111" s="170"/>
      <c r="F111" s="2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20"/>
      <c r="Y111" s="20"/>
      <c r="Z111" s="20"/>
      <c r="AA111" s="20"/>
      <c r="AB111" s="20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</row>
    <row r="112" spans="1:53">
      <c r="A112" s="7"/>
      <c r="B112" s="71" t="s">
        <v>36</v>
      </c>
      <c r="C112" s="147">
        <f>(C108+D108+E108)/3</f>
        <v>12.666666666666666</v>
      </c>
      <c r="D112" s="147"/>
      <c r="E112" s="147"/>
      <c r="F112" s="7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20"/>
      <c r="Y112" s="20"/>
      <c r="Z112" s="20"/>
      <c r="AA112" s="20"/>
      <c r="AB112" s="20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</row>
    <row r="113" spans="1:58" ht="45.75" customHeight="1">
      <c r="A113" s="2"/>
      <c r="B113" s="3" t="s">
        <v>74</v>
      </c>
      <c r="C113" s="181" t="s">
        <v>82</v>
      </c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3"/>
      <c r="X113" s="4"/>
      <c r="Y113" s="4"/>
      <c r="Z113" s="4"/>
      <c r="AA113" s="72"/>
      <c r="AB113" s="72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</row>
    <row r="114" spans="1:58" ht="337.5" customHeight="1">
      <c r="A114" s="2"/>
      <c r="B114" s="8" t="s">
        <v>83</v>
      </c>
      <c r="C114" s="173" t="s">
        <v>40</v>
      </c>
      <c r="D114" s="173"/>
      <c r="E114" s="173"/>
      <c r="F114" s="174" t="s">
        <v>84</v>
      </c>
      <c r="G114" s="174"/>
      <c r="H114" s="174"/>
      <c r="I114" s="174" t="s">
        <v>85</v>
      </c>
      <c r="J114" s="174"/>
      <c r="K114" s="174"/>
      <c r="L114" s="174" t="s">
        <v>86</v>
      </c>
      <c r="M114" s="174"/>
      <c r="N114" s="174"/>
      <c r="O114" s="174" t="s">
        <v>87</v>
      </c>
      <c r="P114" s="174"/>
      <c r="Q114" s="174"/>
      <c r="R114" s="174" t="s">
        <v>88</v>
      </c>
      <c r="S114" s="174"/>
      <c r="T114" s="179"/>
      <c r="U114" s="178" t="s">
        <v>89</v>
      </c>
      <c r="V114" s="178"/>
      <c r="W114" s="178"/>
      <c r="X114" s="9"/>
      <c r="Y114" s="9"/>
      <c r="Z114" s="9"/>
      <c r="AA114" s="9"/>
      <c r="AB114" s="9"/>
      <c r="AC114" s="10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7"/>
      <c r="AY114" s="7"/>
      <c r="AZ114" s="7"/>
      <c r="BA114" s="7"/>
    </row>
    <row r="115" spans="1:58" ht="15" customHeight="1">
      <c r="A115" s="11" t="s">
        <v>11</v>
      </c>
      <c r="B115" s="12" t="s">
        <v>12</v>
      </c>
      <c r="C115" s="73" t="s">
        <v>13</v>
      </c>
      <c r="D115" s="74" t="s">
        <v>14</v>
      </c>
      <c r="E115" s="73" t="s">
        <v>15</v>
      </c>
      <c r="F115" s="14" t="s">
        <v>49</v>
      </c>
      <c r="G115" s="14" t="s">
        <v>50</v>
      </c>
      <c r="H115" s="14" t="s">
        <v>51</v>
      </c>
      <c r="I115" s="14" t="s">
        <v>52</v>
      </c>
      <c r="J115" s="14" t="s">
        <v>53</v>
      </c>
      <c r="K115" s="14" t="s">
        <v>54</v>
      </c>
      <c r="L115" s="14" t="s">
        <v>55</v>
      </c>
      <c r="M115" s="14" t="s">
        <v>56</v>
      </c>
      <c r="N115" s="14" t="s">
        <v>57</v>
      </c>
      <c r="O115" s="14" t="s">
        <v>58</v>
      </c>
      <c r="P115" s="14" t="s">
        <v>59</v>
      </c>
      <c r="Q115" s="14" t="s">
        <v>60</v>
      </c>
      <c r="R115" s="14" t="s">
        <v>61</v>
      </c>
      <c r="S115" s="14" t="s">
        <v>62</v>
      </c>
      <c r="T115" s="15" t="s">
        <v>63</v>
      </c>
      <c r="U115" s="75" t="s">
        <v>64</v>
      </c>
      <c r="V115" s="75" t="s">
        <v>65</v>
      </c>
      <c r="W115" s="75" t="s">
        <v>66</v>
      </c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7"/>
      <c r="AY115" s="7"/>
      <c r="AZ115" s="7"/>
      <c r="BA115" s="7"/>
    </row>
    <row r="116" spans="1:58">
      <c r="A116" s="17">
        <v>1</v>
      </c>
      <c r="B116" s="18" t="s">
        <v>112</v>
      </c>
      <c r="C116" s="19">
        <f>(F116+I116+L116+O116+R116+Таблица4[[#This Row],[н17]])/6</f>
        <v>1</v>
      </c>
      <c r="D116" s="19">
        <f>(G116+J116+M116+P116+S116+Таблица4[[#This Row],[п18]])/6</f>
        <v>2</v>
      </c>
      <c r="E116" s="19">
        <f>(H116+K116+N116+Q116+T116+Таблица4[[#This Row],[к19]])/6</f>
        <v>3</v>
      </c>
      <c r="F116" s="2">
        <v>1</v>
      </c>
      <c r="G116" s="2">
        <v>2</v>
      </c>
      <c r="H116" s="2">
        <v>3</v>
      </c>
      <c r="I116" s="2">
        <v>1</v>
      </c>
      <c r="J116" s="2">
        <v>2</v>
      </c>
      <c r="K116" s="2">
        <v>3</v>
      </c>
      <c r="L116" s="2">
        <v>1</v>
      </c>
      <c r="M116" s="2">
        <v>2</v>
      </c>
      <c r="N116" s="2">
        <v>3</v>
      </c>
      <c r="O116" s="2">
        <v>1</v>
      </c>
      <c r="P116" s="2">
        <v>2</v>
      </c>
      <c r="Q116" s="2">
        <v>3</v>
      </c>
      <c r="R116" s="2">
        <v>1</v>
      </c>
      <c r="S116" s="2">
        <v>2</v>
      </c>
      <c r="T116" s="2">
        <v>3</v>
      </c>
      <c r="U116" s="2">
        <v>1</v>
      </c>
      <c r="V116" s="2">
        <v>2</v>
      </c>
      <c r="W116" s="2">
        <v>3</v>
      </c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</row>
    <row r="117" spans="1:58">
      <c r="A117" s="17">
        <v>2</v>
      </c>
      <c r="B117" s="18" t="s">
        <v>113</v>
      </c>
      <c r="C117" s="19">
        <f>(F117+I117+L117+O117+R117+Таблица4[[#This Row],[н17]])/6</f>
        <v>1</v>
      </c>
      <c r="D117" s="19">
        <f>(G117+J117+M117+P117+S117+Таблица4[[#This Row],[п18]])/6</f>
        <v>2</v>
      </c>
      <c r="E117" s="19">
        <f>(H117+K117+N117+Q117+T117+Таблица4[[#This Row],[к19]])/6</f>
        <v>2</v>
      </c>
      <c r="F117" s="2">
        <v>1</v>
      </c>
      <c r="G117" s="2">
        <v>2</v>
      </c>
      <c r="H117" s="2">
        <v>2</v>
      </c>
      <c r="I117" s="2">
        <v>1</v>
      </c>
      <c r="J117" s="2">
        <v>2</v>
      </c>
      <c r="K117" s="2">
        <v>2</v>
      </c>
      <c r="L117" s="2">
        <v>1</v>
      </c>
      <c r="M117" s="2">
        <v>2</v>
      </c>
      <c r="N117" s="2">
        <v>2</v>
      </c>
      <c r="O117" s="2">
        <v>1</v>
      </c>
      <c r="P117" s="2">
        <v>2</v>
      </c>
      <c r="Q117" s="2">
        <v>2</v>
      </c>
      <c r="R117" s="2">
        <v>1</v>
      </c>
      <c r="S117" s="2">
        <v>2</v>
      </c>
      <c r="T117" s="2">
        <v>2</v>
      </c>
      <c r="U117" s="2">
        <v>1</v>
      </c>
      <c r="V117" s="2">
        <v>2</v>
      </c>
      <c r="W117" s="2">
        <v>2</v>
      </c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</row>
    <row r="118" spans="1:58">
      <c r="A118" s="17">
        <v>3</v>
      </c>
      <c r="B118" s="18" t="s">
        <v>116</v>
      </c>
      <c r="C118" s="19">
        <f>(F118+I118+L118+O118+R118+Таблица4[[#This Row],[н17]])/6</f>
        <v>1</v>
      </c>
      <c r="D118" s="19">
        <f>(G118+J118+M118+P118+S118+Таблица4[[#This Row],[п18]])/6</f>
        <v>2</v>
      </c>
      <c r="E118" s="19">
        <f>(H118+K118+N118+Q118+T118+Таблица4[[#This Row],[к19]])/6</f>
        <v>2</v>
      </c>
      <c r="F118" s="2">
        <v>1</v>
      </c>
      <c r="G118" s="2">
        <v>2</v>
      </c>
      <c r="H118" s="2">
        <v>2</v>
      </c>
      <c r="I118" s="2">
        <v>1</v>
      </c>
      <c r="J118" s="2">
        <v>2</v>
      </c>
      <c r="K118" s="2">
        <v>2</v>
      </c>
      <c r="L118" s="2">
        <v>1</v>
      </c>
      <c r="M118" s="2">
        <v>2</v>
      </c>
      <c r="N118" s="2">
        <v>2</v>
      </c>
      <c r="O118" s="2">
        <v>1</v>
      </c>
      <c r="P118" s="2">
        <v>2</v>
      </c>
      <c r="Q118" s="2">
        <v>2</v>
      </c>
      <c r="R118" s="2">
        <v>1</v>
      </c>
      <c r="S118" s="2">
        <v>2</v>
      </c>
      <c r="T118" s="2">
        <v>2</v>
      </c>
      <c r="U118" s="2">
        <v>1</v>
      </c>
      <c r="V118" s="2">
        <v>2</v>
      </c>
      <c r="W118" s="2">
        <v>2</v>
      </c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</row>
    <row r="119" spans="1:58">
      <c r="A119" s="17">
        <v>4</v>
      </c>
      <c r="B119" s="18" t="s">
        <v>114</v>
      </c>
      <c r="C119" s="19">
        <f>(F119+I119+L119+O119+R119+Таблица4[[#This Row],[н17]])/6</f>
        <v>1</v>
      </c>
      <c r="D119" s="19">
        <f>(G119+J119+M119+P119+S119+Таблица4[[#This Row],[п18]])/6</f>
        <v>2</v>
      </c>
      <c r="E119" s="19">
        <f>(H119+K119+N119+Q119+T119+Таблица4[[#This Row],[к19]])/6</f>
        <v>3</v>
      </c>
      <c r="F119" s="2">
        <v>1</v>
      </c>
      <c r="G119" s="2">
        <v>2</v>
      </c>
      <c r="H119" s="2">
        <v>3</v>
      </c>
      <c r="I119" s="2">
        <v>1</v>
      </c>
      <c r="J119" s="2">
        <v>2</v>
      </c>
      <c r="K119" s="2">
        <v>3</v>
      </c>
      <c r="L119" s="2">
        <v>1</v>
      </c>
      <c r="M119" s="2">
        <v>2</v>
      </c>
      <c r="N119" s="2">
        <v>3</v>
      </c>
      <c r="O119" s="2">
        <v>1</v>
      </c>
      <c r="P119" s="2">
        <v>2</v>
      </c>
      <c r="Q119" s="2">
        <v>3</v>
      </c>
      <c r="R119" s="2">
        <v>1</v>
      </c>
      <c r="S119" s="2">
        <v>2</v>
      </c>
      <c r="T119" s="2">
        <v>3</v>
      </c>
      <c r="U119" s="2">
        <v>1</v>
      </c>
      <c r="V119" s="2">
        <v>2</v>
      </c>
      <c r="W119" s="2">
        <v>3</v>
      </c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</row>
    <row r="120" spans="1:58">
      <c r="A120" s="17">
        <v>5</v>
      </c>
      <c r="B120" s="18" t="s">
        <v>115</v>
      </c>
      <c r="C120" s="19">
        <f>(F120+I120+L120+O120+R120+Таблица4[[#This Row],[н17]])/6</f>
        <v>1</v>
      </c>
      <c r="D120" s="19">
        <f>(G120+J120+M120+P120+S120+Таблица4[[#This Row],[п18]])/6</f>
        <v>2</v>
      </c>
      <c r="E120" s="19">
        <f>(H120+K120+N120+Q120+T120+Таблица4[[#This Row],[к19]])/6</f>
        <v>3</v>
      </c>
      <c r="F120" s="2">
        <v>1</v>
      </c>
      <c r="G120" s="2">
        <v>2</v>
      </c>
      <c r="H120" s="2">
        <v>3</v>
      </c>
      <c r="I120" s="2">
        <v>1</v>
      </c>
      <c r="J120" s="2">
        <v>2</v>
      </c>
      <c r="K120" s="2">
        <v>3</v>
      </c>
      <c r="L120" s="2">
        <v>1</v>
      </c>
      <c r="M120" s="2">
        <v>2</v>
      </c>
      <c r="N120" s="2">
        <v>3</v>
      </c>
      <c r="O120" s="2">
        <v>1</v>
      </c>
      <c r="P120" s="2">
        <v>2</v>
      </c>
      <c r="Q120" s="2">
        <v>3</v>
      </c>
      <c r="R120" s="2">
        <v>1</v>
      </c>
      <c r="S120" s="2">
        <v>2</v>
      </c>
      <c r="T120" s="2">
        <v>3</v>
      </c>
      <c r="U120" s="2">
        <v>1</v>
      </c>
      <c r="V120" s="2">
        <v>2</v>
      </c>
      <c r="W120" s="2">
        <v>3</v>
      </c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</row>
    <row r="121" spans="1:58">
      <c r="A121" s="17">
        <v>6</v>
      </c>
      <c r="B121" s="18" t="s">
        <v>117</v>
      </c>
      <c r="C121" s="19">
        <f>(F121+I121+L121+O121+R121+Таблица4[[#This Row],[н17]])/6</f>
        <v>1</v>
      </c>
      <c r="D121" s="19">
        <f>(G121+J121+M121+P121+S121+Таблица4[[#This Row],[п18]])/6</f>
        <v>2</v>
      </c>
      <c r="E121" s="19">
        <f>(H121+K121+N121+Q121+T121+Таблица4[[#This Row],[к19]])/6</f>
        <v>3</v>
      </c>
      <c r="F121" s="2">
        <v>1</v>
      </c>
      <c r="G121" s="2">
        <v>2</v>
      </c>
      <c r="H121" s="2">
        <v>3</v>
      </c>
      <c r="I121" s="2">
        <v>1</v>
      </c>
      <c r="J121" s="2">
        <v>2</v>
      </c>
      <c r="K121" s="2">
        <v>3</v>
      </c>
      <c r="L121" s="2">
        <v>1</v>
      </c>
      <c r="M121" s="2">
        <v>2</v>
      </c>
      <c r="N121" s="2">
        <v>3</v>
      </c>
      <c r="O121" s="2">
        <v>1</v>
      </c>
      <c r="P121" s="2">
        <v>2</v>
      </c>
      <c r="Q121" s="2">
        <v>3</v>
      </c>
      <c r="R121" s="2">
        <v>1</v>
      </c>
      <c r="S121" s="2">
        <v>2</v>
      </c>
      <c r="T121" s="2">
        <v>3</v>
      </c>
      <c r="U121" s="2">
        <v>1</v>
      </c>
      <c r="V121" s="2">
        <v>2</v>
      </c>
      <c r="W121" s="2">
        <v>3</v>
      </c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</row>
    <row r="122" spans="1:58">
      <c r="A122" s="17">
        <v>7</v>
      </c>
      <c r="B122" s="18" t="s">
        <v>118</v>
      </c>
      <c r="C122" s="19">
        <f>(F122+I122+L122+O122+R122+Таблица4[[#This Row],[н17]])/6</f>
        <v>1</v>
      </c>
      <c r="D122" s="19">
        <f>(G122+J122+M122+P122+S122+Таблица4[[#This Row],[п18]])/6</f>
        <v>2</v>
      </c>
      <c r="E122" s="19">
        <f>(H122+K122+N122+Q122+T122+Таблица4[[#This Row],[к19]])/6</f>
        <v>2</v>
      </c>
      <c r="F122" s="2">
        <v>1</v>
      </c>
      <c r="G122" s="2">
        <v>2</v>
      </c>
      <c r="H122" s="2">
        <v>2</v>
      </c>
      <c r="I122" s="2">
        <v>1</v>
      </c>
      <c r="J122" s="2">
        <v>2</v>
      </c>
      <c r="K122" s="2">
        <v>2</v>
      </c>
      <c r="L122" s="2">
        <v>1</v>
      </c>
      <c r="M122" s="2">
        <v>2</v>
      </c>
      <c r="N122" s="2">
        <v>2</v>
      </c>
      <c r="O122" s="2">
        <v>1</v>
      </c>
      <c r="P122" s="2">
        <v>2</v>
      </c>
      <c r="Q122" s="2">
        <v>2</v>
      </c>
      <c r="R122" s="2">
        <v>1</v>
      </c>
      <c r="S122" s="2">
        <v>2</v>
      </c>
      <c r="T122" s="2">
        <v>2</v>
      </c>
      <c r="U122" s="2">
        <v>1</v>
      </c>
      <c r="V122" s="2">
        <v>2</v>
      </c>
      <c r="W122" s="2">
        <v>2</v>
      </c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</row>
    <row r="123" spans="1:58">
      <c r="A123" s="17">
        <v>8</v>
      </c>
      <c r="B123" s="18" t="s">
        <v>119</v>
      </c>
      <c r="C123" s="19">
        <f>(F123+I123+L123+O123+R123+Таблица4[[#This Row],[н17]])/6</f>
        <v>1</v>
      </c>
      <c r="D123" s="19">
        <f>(G123+J123+M123+P123+S123+Таблица4[[#This Row],[п18]])/6</f>
        <v>2</v>
      </c>
      <c r="E123" s="19">
        <f>(H123+K123+N123+Q123+T123+Таблица4[[#This Row],[к19]])/6</f>
        <v>3</v>
      </c>
      <c r="F123" s="2">
        <v>1</v>
      </c>
      <c r="G123" s="2">
        <v>2</v>
      </c>
      <c r="H123" s="2">
        <v>3</v>
      </c>
      <c r="I123" s="2">
        <v>1</v>
      </c>
      <c r="J123" s="2">
        <v>2</v>
      </c>
      <c r="K123" s="2">
        <v>3</v>
      </c>
      <c r="L123" s="2">
        <v>1</v>
      </c>
      <c r="M123" s="2">
        <v>2</v>
      </c>
      <c r="N123" s="2">
        <v>3</v>
      </c>
      <c r="O123" s="2">
        <v>1</v>
      </c>
      <c r="P123" s="2">
        <v>2</v>
      </c>
      <c r="Q123" s="2">
        <v>3</v>
      </c>
      <c r="R123" s="2">
        <v>1</v>
      </c>
      <c r="S123" s="2">
        <v>2</v>
      </c>
      <c r="T123" s="2">
        <v>3</v>
      </c>
      <c r="U123" s="2">
        <v>1</v>
      </c>
      <c r="V123" s="2">
        <v>2</v>
      </c>
      <c r="W123" s="2">
        <v>3</v>
      </c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</row>
    <row r="124" spans="1:58">
      <c r="A124" s="17">
        <v>9</v>
      </c>
      <c r="B124" s="18" t="s">
        <v>120</v>
      </c>
      <c r="C124" s="19">
        <f>(F124+I124+L124+O124+R124+Таблица4[[#This Row],[н17]])/6</f>
        <v>0</v>
      </c>
      <c r="D124" s="19">
        <f>(G124+J124+M124+P124+S124+Таблица4[[#This Row],[п18]])/6</f>
        <v>0</v>
      </c>
      <c r="E124" s="19">
        <f>(H124+K124+N124+Q124+T124+Таблица4[[#This Row],[к19]])/6</f>
        <v>3</v>
      </c>
      <c r="F124" s="2"/>
      <c r="G124" s="2"/>
      <c r="H124" s="2">
        <v>3</v>
      </c>
      <c r="I124" s="2"/>
      <c r="J124" s="2"/>
      <c r="K124" s="2">
        <v>3</v>
      </c>
      <c r="L124" s="2"/>
      <c r="M124" s="2"/>
      <c r="N124" s="2">
        <v>3</v>
      </c>
      <c r="O124" s="2"/>
      <c r="P124" s="2"/>
      <c r="Q124" s="2">
        <v>3</v>
      </c>
      <c r="R124" s="2"/>
      <c r="S124" s="2"/>
      <c r="T124" s="2">
        <v>3</v>
      </c>
      <c r="U124" s="2"/>
      <c r="V124" s="2"/>
      <c r="W124" s="2">
        <v>3</v>
      </c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</row>
    <row r="125" spans="1:58">
      <c r="A125" s="17">
        <v>10</v>
      </c>
      <c r="B125" s="18" t="s">
        <v>121</v>
      </c>
      <c r="C125" s="19">
        <f>(F125+I125+L125+O125+R125+Таблица4[[#This Row],[н17]])/6</f>
        <v>1</v>
      </c>
      <c r="D125" s="19">
        <f>(G125+J125+M125+P125+S125+Таблица4[[#This Row],[п18]])/6</f>
        <v>2</v>
      </c>
      <c r="E125" s="19">
        <f>(H125+K125+N125+Q125+T125+Таблица4[[#This Row],[к19]])/6</f>
        <v>3</v>
      </c>
      <c r="F125" s="2">
        <v>1</v>
      </c>
      <c r="G125" s="2">
        <v>2</v>
      </c>
      <c r="H125" s="2">
        <v>3</v>
      </c>
      <c r="I125" s="2">
        <v>1</v>
      </c>
      <c r="J125" s="2">
        <v>2</v>
      </c>
      <c r="K125" s="2">
        <v>3</v>
      </c>
      <c r="L125" s="2">
        <v>1</v>
      </c>
      <c r="M125" s="2">
        <v>2</v>
      </c>
      <c r="N125" s="2">
        <v>3</v>
      </c>
      <c r="O125" s="2">
        <v>1</v>
      </c>
      <c r="P125" s="2">
        <v>2</v>
      </c>
      <c r="Q125" s="2">
        <v>3</v>
      </c>
      <c r="R125" s="2">
        <v>1</v>
      </c>
      <c r="S125" s="2">
        <v>2</v>
      </c>
      <c r="T125" s="2">
        <v>3</v>
      </c>
      <c r="U125" s="2">
        <v>1</v>
      </c>
      <c r="V125" s="2">
        <v>2</v>
      </c>
      <c r="W125" s="2">
        <v>3</v>
      </c>
      <c r="X125" s="7"/>
      <c r="Y125" s="7"/>
      <c r="Z125" s="7"/>
      <c r="AA125" s="20"/>
      <c r="AB125" s="20"/>
      <c r="AC125" s="20"/>
      <c r="AD125" s="20"/>
      <c r="AE125" s="20"/>
      <c r="AF125" s="20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</row>
    <row r="126" spans="1:58">
      <c r="A126" s="17">
        <v>11</v>
      </c>
      <c r="B126" s="18" t="s">
        <v>122</v>
      </c>
      <c r="C126" s="19">
        <f>(F126+I126+L126+O126+R126+Таблица4[[#This Row],[н17]])/6</f>
        <v>1</v>
      </c>
      <c r="D126" s="19">
        <f>(G126+J126+M126+P126+S126+Таблица4[[#This Row],[п18]])/6</f>
        <v>2</v>
      </c>
      <c r="E126" s="19">
        <f>(H126+K126+N126+Q126+T126+Таблица4[[#This Row],[к19]])/6</f>
        <v>2</v>
      </c>
      <c r="F126" s="2">
        <v>1</v>
      </c>
      <c r="G126" s="2">
        <v>2</v>
      </c>
      <c r="H126" s="2">
        <v>2</v>
      </c>
      <c r="I126" s="2">
        <v>1</v>
      </c>
      <c r="J126" s="2">
        <v>2</v>
      </c>
      <c r="K126" s="2">
        <v>2</v>
      </c>
      <c r="L126" s="2">
        <v>1</v>
      </c>
      <c r="M126" s="2">
        <v>2</v>
      </c>
      <c r="N126" s="2">
        <v>2</v>
      </c>
      <c r="O126" s="2">
        <v>1</v>
      </c>
      <c r="P126" s="2">
        <v>2</v>
      </c>
      <c r="Q126" s="2">
        <v>2</v>
      </c>
      <c r="R126" s="2">
        <v>1</v>
      </c>
      <c r="S126" s="2">
        <v>2</v>
      </c>
      <c r="T126" s="2">
        <v>2</v>
      </c>
      <c r="U126" s="2">
        <v>1</v>
      </c>
      <c r="V126" s="2">
        <v>2</v>
      </c>
      <c r="W126" s="2">
        <v>2</v>
      </c>
      <c r="X126" s="7"/>
      <c r="Y126" s="7"/>
      <c r="Z126" s="7"/>
      <c r="AA126" s="20"/>
      <c r="AB126" s="20"/>
      <c r="AC126" s="20"/>
      <c r="AD126" s="60"/>
      <c r="AE126" s="20"/>
      <c r="AF126" s="20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</row>
    <row r="127" spans="1:58">
      <c r="A127" s="17">
        <v>12</v>
      </c>
      <c r="B127" s="18" t="s">
        <v>123</v>
      </c>
      <c r="C127" s="19">
        <f>(F127+I127+L127+O127+R127+Таблица4[[#This Row],[н17]])/6</f>
        <v>1</v>
      </c>
      <c r="D127" s="19">
        <f>(G127+J127+M127+P127+S127+Таблица4[[#This Row],[п18]])/6</f>
        <v>2</v>
      </c>
      <c r="E127" s="19">
        <f>(H127+K127+N127+Q127+T127+Таблица4[[#This Row],[к19]])/6</f>
        <v>3</v>
      </c>
      <c r="F127" s="2">
        <v>1</v>
      </c>
      <c r="G127" s="2">
        <v>2</v>
      </c>
      <c r="H127" s="2">
        <v>3</v>
      </c>
      <c r="I127" s="2">
        <v>1</v>
      </c>
      <c r="J127" s="2">
        <v>2</v>
      </c>
      <c r="K127" s="2">
        <v>3</v>
      </c>
      <c r="L127" s="2">
        <v>1</v>
      </c>
      <c r="M127" s="2">
        <v>2</v>
      </c>
      <c r="N127" s="2">
        <v>3</v>
      </c>
      <c r="O127" s="2">
        <v>1</v>
      </c>
      <c r="P127" s="2">
        <v>2</v>
      </c>
      <c r="Q127" s="2">
        <v>3</v>
      </c>
      <c r="R127" s="2">
        <v>1</v>
      </c>
      <c r="S127" s="2">
        <v>2</v>
      </c>
      <c r="T127" s="2">
        <v>3</v>
      </c>
      <c r="U127" s="2">
        <v>1</v>
      </c>
      <c r="V127" s="2">
        <v>2</v>
      </c>
      <c r="W127" s="2">
        <v>3</v>
      </c>
      <c r="X127" s="7"/>
      <c r="Y127" s="7"/>
      <c r="Z127" s="7"/>
      <c r="AA127" s="20"/>
      <c r="AB127" s="20"/>
      <c r="AC127" s="20"/>
      <c r="AD127" s="76"/>
      <c r="AE127" s="20"/>
      <c r="AF127" s="20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</row>
    <row r="128" spans="1:58">
      <c r="A128" s="17">
        <v>13</v>
      </c>
      <c r="B128" s="18" t="s">
        <v>124</v>
      </c>
      <c r="C128" s="19">
        <f>(F128+I128+L128+O128+R128+Таблица4[[#This Row],[н17]])/6</f>
        <v>1</v>
      </c>
      <c r="D128" s="19">
        <f>(G128+J128+M128+P128+S128+Таблица4[[#This Row],[п18]])/6</f>
        <v>2</v>
      </c>
      <c r="E128" s="19">
        <f>(H128+K128+N128+Q128+T128+Таблица4[[#This Row],[к19]])/6</f>
        <v>3</v>
      </c>
      <c r="F128" s="2">
        <v>1</v>
      </c>
      <c r="G128" s="2">
        <v>2</v>
      </c>
      <c r="H128" s="2">
        <v>3</v>
      </c>
      <c r="I128" s="2">
        <v>1</v>
      </c>
      <c r="J128" s="2">
        <v>2</v>
      </c>
      <c r="K128" s="2">
        <v>3</v>
      </c>
      <c r="L128" s="2">
        <v>1</v>
      </c>
      <c r="M128" s="2">
        <v>2</v>
      </c>
      <c r="N128" s="2">
        <v>3</v>
      </c>
      <c r="O128" s="2">
        <v>1</v>
      </c>
      <c r="P128" s="2">
        <v>2</v>
      </c>
      <c r="Q128" s="2">
        <v>3</v>
      </c>
      <c r="R128" s="2">
        <v>1</v>
      </c>
      <c r="S128" s="2">
        <v>2</v>
      </c>
      <c r="T128" s="2">
        <v>3</v>
      </c>
      <c r="U128" s="2">
        <v>1</v>
      </c>
      <c r="V128" s="2">
        <v>2</v>
      </c>
      <c r="W128" s="2">
        <v>3</v>
      </c>
      <c r="X128" s="7"/>
      <c r="Y128" s="7"/>
      <c r="Z128" s="7"/>
      <c r="AA128" s="20"/>
      <c r="AB128" s="20"/>
      <c r="AC128" s="20"/>
      <c r="AD128" s="76"/>
      <c r="AE128" s="20"/>
      <c r="AF128" s="20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</row>
    <row r="129" spans="1:58">
      <c r="A129" s="17">
        <v>14</v>
      </c>
      <c r="B129" s="18" t="s">
        <v>125</v>
      </c>
      <c r="C129" s="19">
        <f>(F129+I129+L129+O129+R129+Таблица4[[#This Row],[н17]])/6</f>
        <v>1</v>
      </c>
      <c r="D129" s="19">
        <f>(G129+J129+M129+P129+S129+Таблица4[[#This Row],[п18]])/6</f>
        <v>2</v>
      </c>
      <c r="E129" s="19">
        <f>(H129+K129+N129+Q129+T129+Таблица4[[#This Row],[к19]])/6</f>
        <v>3</v>
      </c>
      <c r="F129" s="2">
        <v>1</v>
      </c>
      <c r="G129" s="2">
        <v>2</v>
      </c>
      <c r="H129" s="2">
        <v>3</v>
      </c>
      <c r="I129" s="2">
        <v>1</v>
      </c>
      <c r="J129" s="2">
        <v>2</v>
      </c>
      <c r="K129" s="2">
        <v>3</v>
      </c>
      <c r="L129" s="2">
        <v>1</v>
      </c>
      <c r="M129" s="2">
        <v>2</v>
      </c>
      <c r="N129" s="2">
        <v>3</v>
      </c>
      <c r="O129" s="2">
        <v>1</v>
      </c>
      <c r="P129" s="2">
        <v>2</v>
      </c>
      <c r="Q129" s="2">
        <v>3</v>
      </c>
      <c r="R129" s="2">
        <v>1</v>
      </c>
      <c r="S129" s="2">
        <v>2</v>
      </c>
      <c r="T129" s="2">
        <v>3</v>
      </c>
      <c r="U129" s="2">
        <v>1</v>
      </c>
      <c r="V129" s="2">
        <v>2</v>
      </c>
      <c r="W129" s="2">
        <v>3</v>
      </c>
      <c r="X129" s="7"/>
      <c r="Y129" s="7"/>
      <c r="Z129" s="7"/>
      <c r="AA129" s="20"/>
      <c r="AB129" s="20"/>
      <c r="AC129" s="20"/>
      <c r="AD129" s="76"/>
      <c r="AE129" s="20"/>
      <c r="AF129" s="20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</row>
    <row r="130" spans="1:58">
      <c r="A130" s="17">
        <v>15</v>
      </c>
      <c r="B130" s="18" t="s">
        <v>126</v>
      </c>
      <c r="C130" s="19">
        <f>(F130+I130+L130+O130+R130+Таблица4[[#This Row],[н17]])/6</f>
        <v>1</v>
      </c>
      <c r="D130" s="19">
        <f>(G130+J130+M130+P130+S130+Таблица4[[#This Row],[п18]])/6</f>
        <v>2</v>
      </c>
      <c r="E130" s="19">
        <f>(H130+K130+N130+Q130+T130+Таблица4[[#This Row],[к19]])/6</f>
        <v>3</v>
      </c>
      <c r="F130" s="2">
        <v>1</v>
      </c>
      <c r="G130" s="2">
        <v>2</v>
      </c>
      <c r="H130" s="2">
        <v>3</v>
      </c>
      <c r="I130" s="2">
        <v>1</v>
      </c>
      <c r="J130" s="2">
        <v>2</v>
      </c>
      <c r="K130" s="2">
        <v>3</v>
      </c>
      <c r="L130" s="2">
        <v>1</v>
      </c>
      <c r="M130" s="2">
        <v>2</v>
      </c>
      <c r="N130" s="2">
        <v>3</v>
      </c>
      <c r="O130" s="2">
        <v>1</v>
      </c>
      <c r="P130" s="2">
        <v>2</v>
      </c>
      <c r="Q130" s="2">
        <v>3</v>
      </c>
      <c r="R130" s="2">
        <v>1</v>
      </c>
      <c r="S130" s="2">
        <v>2</v>
      </c>
      <c r="T130" s="2">
        <v>3</v>
      </c>
      <c r="U130" s="2">
        <v>1</v>
      </c>
      <c r="V130" s="2">
        <v>2</v>
      </c>
      <c r="W130" s="2">
        <v>3</v>
      </c>
      <c r="X130" s="7"/>
      <c r="Y130" s="7"/>
      <c r="Z130" s="7"/>
      <c r="AA130" s="20"/>
      <c r="AB130" s="20"/>
      <c r="AC130" s="20"/>
      <c r="AD130" s="20"/>
      <c r="AE130" s="20"/>
      <c r="AF130" s="20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</row>
    <row r="131" spans="1:58">
      <c r="A131" s="17">
        <v>16</v>
      </c>
      <c r="B131" s="18" t="s">
        <v>127</v>
      </c>
      <c r="C131" s="19">
        <f>(F131+I131+L131+O131+R131+Таблица4[[#This Row],[н17]])/6</f>
        <v>1</v>
      </c>
      <c r="D131" s="19">
        <f>(G131+J131+M131+P131+S131+Таблица4[[#This Row],[п18]])/6</f>
        <v>2</v>
      </c>
      <c r="E131" s="19">
        <f>(H131+K131+N131+Q131+T131+Таблица4[[#This Row],[к19]])/6</f>
        <v>3</v>
      </c>
      <c r="F131" s="2">
        <v>1</v>
      </c>
      <c r="G131" s="2">
        <v>2</v>
      </c>
      <c r="H131" s="2">
        <v>3</v>
      </c>
      <c r="I131" s="2">
        <v>1</v>
      </c>
      <c r="J131" s="2">
        <v>2</v>
      </c>
      <c r="K131" s="2">
        <v>3</v>
      </c>
      <c r="L131" s="2">
        <v>1</v>
      </c>
      <c r="M131" s="2">
        <v>2</v>
      </c>
      <c r="N131" s="2">
        <v>3</v>
      </c>
      <c r="O131" s="2">
        <v>1</v>
      </c>
      <c r="P131" s="2">
        <v>2</v>
      </c>
      <c r="Q131" s="2">
        <v>3</v>
      </c>
      <c r="R131" s="2">
        <v>1</v>
      </c>
      <c r="S131" s="2">
        <v>2</v>
      </c>
      <c r="T131" s="2">
        <v>3</v>
      </c>
      <c r="U131" s="2">
        <v>1</v>
      </c>
      <c r="V131" s="2">
        <v>2</v>
      </c>
      <c r="W131" s="2">
        <v>3</v>
      </c>
      <c r="X131" s="7"/>
      <c r="Y131" s="7"/>
      <c r="Z131" s="7"/>
      <c r="AA131" s="20"/>
      <c r="AB131" s="20"/>
      <c r="AC131" s="20"/>
      <c r="AD131" s="20"/>
      <c r="AE131" s="20"/>
      <c r="AF131" s="20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</row>
    <row r="132" spans="1:58">
      <c r="A132" s="17">
        <v>17</v>
      </c>
      <c r="B132" s="18" t="s">
        <v>128</v>
      </c>
      <c r="C132" s="19">
        <f>(F132+I132+L132+O132+R132+Таблица4[[#This Row],[н17]])/6</f>
        <v>1</v>
      </c>
      <c r="D132" s="19">
        <f>(G132+J132+M132+P132+S132+Таблица4[[#This Row],[п18]])/6</f>
        <v>2</v>
      </c>
      <c r="E132" s="19">
        <f>(H132+K132+N132+Q132+T132+Таблица4[[#This Row],[к19]])/6</f>
        <v>3</v>
      </c>
      <c r="F132" s="2">
        <v>1</v>
      </c>
      <c r="G132" s="2">
        <v>2</v>
      </c>
      <c r="H132" s="2">
        <v>3</v>
      </c>
      <c r="I132" s="2">
        <v>1</v>
      </c>
      <c r="J132" s="2">
        <v>2</v>
      </c>
      <c r="K132" s="2">
        <v>3</v>
      </c>
      <c r="L132" s="2">
        <v>1</v>
      </c>
      <c r="M132" s="2">
        <v>2</v>
      </c>
      <c r="N132" s="2">
        <v>3</v>
      </c>
      <c r="O132" s="2">
        <v>1</v>
      </c>
      <c r="P132" s="2">
        <v>2</v>
      </c>
      <c r="Q132" s="2">
        <v>3</v>
      </c>
      <c r="R132" s="2">
        <v>1</v>
      </c>
      <c r="S132" s="2">
        <v>2</v>
      </c>
      <c r="T132" s="2">
        <v>3</v>
      </c>
      <c r="U132" s="2">
        <v>1</v>
      </c>
      <c r="V132" s="2">
        <v>2</v>
      </c>
      <c r="W132" s="2">
        <v>3</v>
      </c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</row>
    <row r="133" spans="1:58">
      <c r="A133" s="17">
        <v>18</v>
      </c>
      <c r="B133" s="18" t="s">
        <v>129</v>
      </c>
      <c r="C133" s="19">
        <f>(F133+I133+L133+O133+R133+Таблица4[[#This Row],[н17]])/6</f>
        <v>1</v>
      </c>
      <c r="D133" s="19">
        <f>(G133+J133+M133+P133+S133+Таблица4[[#This Row],[п18]])/6</f>
        <v>2</v>
      </c>
      <c r="E133" s="19">
        <f>(H133+K133+N133+Q133+T133+Таблица4[[#This Row],[к19]])/6</f>
        <v>2</v>
      </c>
      <c r="F133" s="2">
        <v>1</v>
      </c>
      <c r="G133" s="2">
        <v>2</v>
      </c>
      <c r="H133" s="2">
        <v>2</v>
      </c>
      <c r="I133" s="2">
        <v>1</v>
      </c>
      <c r="J133" s="2">
        <v>2</v>
      </c>
      <c r="K133" s="2">
        <v>2</v>
      </c>
      <c r="L133" s="2">
        <v>1</v>
      </c>
      <c r="M133" s="2">
        <v>2</v>
      </c>
      <c r="N133" s="2">
        <v>2</v>
      </c>
      <c r="O133" s="2">
        <v>1</v>
      </c>
      <c r="P133" s="2">
        <v>2</v>
      </c>
      <c r="Q133" s="2">
        <v>2</v>
      </c>
      <c r="R133" s="2">
        <v>1</v>
      </c>
      <c r="S133" s="2">
        <v>2</v>
      </c>
      <c r="T133" s="2">
        <v>2</v>
      </c>
      <c r="U133" s="2">
        <v>1</v>
      </c>
      <c r="V133" s="2">
        <v>2</v>
      </c>
      <c r="W133" s="2">
        <v>2</v>
      </c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</row>
    <row r="134" spans="1:58">
      <c r="A134" s="17">
        <v>19</v>
      </c>
      <c r="B134" s="21" t="s">
        <v>130</v>
      </c>
      <c r="C134" s="19">
        <f>(F134+I134+L134+O134+R134+Таблица4[[#This Row],[н17]])/6</f>
        <v>1</v>
      </c>
      <c r="D134" s="19">
        <f>(G134+J134+M134+P134+S134+Таблица4[[#This Row],[п18]])/6</f>
        <v>2</v>
      </c>
      <c r="E134" s="19">
        <f>(H134+K134+N134+Q134+T134+Таблица4[[#This Row],[к19]])/6</f>
        <v>3</v>
      </c>
      <c r="F134" s="2">
        <v>1</v>
      </c>
      <c r="G134" s="2">
        <v>2</v>
      </c>
      <c r="H134" s="2">
        <v>3</v>
      </c>
      <c r="I134" s="2">
        <v>1</v>
      </c>
      <c r="J134" s="2">
        <v>2</v>
      </c>
      <c r="K134" s="2">
        <v>3</v>
      </c>
      <c r="L134" s="2">
        <v>1</v>
      </c>
      <c r="M134" s="2">
        <v>2</v>
      </c>
      <c r="N134" s="2">
        <v>3</v>
      </c>
      <c r="O134" s="2">
        <v>1</v>
      </c>
      <c r="P134" s="2">
        <v>2</v>
      </c>
      <c r="Q134" s="2">
        <v>3</v>
      </c>
      <c r="R134" s="2">
        <v>1</v>
      </c>
      <c r="S134" s="2">
        <v>2</v>
      </c>
      <c r="T134" s="2">
        <v>3</v>
      </c>
      <c r="U134" s="2">
        <v>1</v>
      </c>
      <c r="V134" s="2">
        <v>2</v>
      </c>
      <c r="W134" s="2">
        <v>3</v>
      </c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</row>
    <row r="135" spans="1:58">
      <c r="A135" s="22">
        <v>20</v>
      </c>
      <c r="B135" s="23" t="s">
        <v>131</v>
      </c>
      <c r="C135" s="24">
        <f>(F135+I135+L135+O135+R135+Таблица4[[#This Row],[н17]])/6</f>
        <v>0</v>
      </c>
      <c r="D135" s="24">
        <f>(G135+J135+M135+P135+S135+Таблица4[[#This Row],[п18]])/6</f>
        <v>2</v>
      </c>
      <c r="E135" s="24">
        <f>(H135+K135+N135+Q135+T135+Таблица4[[#This Row],[к19]])/6</f>
        <v>3</v>
      </c>
      <c r="F135" s="2"/>
      <c r="G135" s="2">
        <v>2</v>
      </c>
      <c r="H135" s="2">
        <v>3</v>
      </c>
      <c r="I135" s="2"/>
      <c r="J135" s="2">
        <v>2</v>
      </c>
      <c r="K135" s="2">
        <v>3</v>
      </c>
      <c r="L135" s="2"/>
      <c r="M135" s="2">
        <v>2</v>
      </c>
      <c r="N135" s="2">
        <v>3</v>
      </c>
      <c r="O135" s="2"/>
      <c r="P135" s="2">
        <v>2</v>
      </c>
      <c r="Q135" s="2">
        <v>3</v>
      </c>
      <c r="R135" s="2"/>
      <c r="S135" s="2">
        <v>2</v>
      </c>
      <c r="T135" s="2">
        <v>3</v>
      </c>
      <c r="U135" s="2"/>
      <c r="V135" s="2">
        <v>2</v>
      </c>
      <c r="W135" s="2">
        <v>3</v>
      </c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</row>
    <row r="136" spans="1:58">
      <c r="A136" s="22">
        <v>21</v>
      </c>
      <c r="B136" s="23" t="s">
        <v>135</v>
      </c>
      <c r="C136" s="24">
        <f>(F136+I136+L136+O136+R136+Таблица4[[#This Row],[н17]])/6</f>
        <v>1</v>
      </c>
      <c r="D136" s="24">
        <f>(G136+J136+M136+P136+S136+Таблица4[[#This Row],[п18]])/6</f>
        <v>2</v>
      </c>
      <c r="E136" s="24">
        <f>(H136+K136+N136+Q136+T136+Таблица4[[#This Row],[к19]])/6</f>
        <v>2</v>
      </c>
      <c r="F136" s="2">
        <v>1</v>
      </c>
      <c r="G136" s="2">
        <v>2</v>
      </c>
      <c r="H136" s="2">
        <v>2</v>
      </c>
      <c r="I136" s="2">
        <v>1</v>
      </c>
      <c r="J136" s="2">
        <v>2</v>
      </c>
      <c r="K136" s="2">
        <v>2</v>
      </c>
      <c r="L136" s="2">
        <v>1</v>
      </c>
      <c r="M136" s="2">
        <v>2</v>
      </c>
      <c r="N136" s="2">
        <v>2</v>
      </c>
      <c r="O136" s="2">
        <v>1</v>
      </c>
      <c r="P136" s="2">
        <v>2</v>
      </c>
      <c r="Q136" s="2">
        <v>2</v>
      </c>
      <c r="R136" s="2">
        <v>1</v>
      </c>
      <c r="S136" s="2">
        <v>2</v>
      </c>
      <c r="T136" s="2">
        <v>2</v>
      </c>
      <c r="U136" s="2">
        <v>1</v>
      </c>
      <c r="V136" s="2">
        <v>2</v>
      </c>
      <c r="W136" s="2">
        <v>2</v>
      </c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</row>
    <row r="137" spans="1:58">
      <c r="A137" s="22">
        <v>22</v>
      </c>
      <c r="B137" s="23" t="s">
        <v>132</v>
      </c>
      <c r="C137" s="24">
        <f>(F137+I137+L137+O137+R137+Таблица4[[#This Row],[н17]])/6</f>
        <v>0</v>
      </c>
      <c r="D137" s="24">
        <f>(G137+J137+M137+P137+S137+Таблица4[[#This Row],[п18]])/6</f>
        <v>2</v>
      </c>
      <c r="E137" s="24">
        <f>(H137+K137+N137+Q137+T137+Таблица4[[#This Row],[к19]])/6</f>
        <v>3</v>
      </c>
      <c r="F137" s="2"/>
      <c r="G137" s="2">
        <v>2</v>
      </c>
      <c r="H137" s="2">
        <v>3</v>
      </c>
      <c r="I137" s="2"/>
      <c r="J137" s="2">
        <v>2</v>
      </c>
      <c r="K137" s="2">
        <v>3</v>
      </c>
      <c r="L137" s="2"/>
      <c r="M137" s="2">
        <v>2</v>
      </c>
      <c r="N137" s="2">
        <v>3</v>
      </c>
      <c r="O137" s="2"/>
      <c r="P137" s="2">
        <v>2</v>
      </c>
      <c r="Q137" s="2">
        <v>3</v>
      </c>
      <c r="R137" s="2"/>
      <c r="S137" s="2">
        <v>2</v>
      </c>
      <c r="T137" s="2">
        <v>3</v>
      </c>
      <c r="U137" s="2"/>
      <c r="V137" s="2">
        <v>2</v>
      </c>
      <c r="W137" s="2">
        <v>3</v>
      </c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</row>
    <row r="138" spans="1:58">
      <c r="A138" s="22">
        <v>23</v>
      </c>
      <c r="B138" s="23" t="s">
        <v>133</v>
      </c>
      <c r="C138" s="24">
        <f>(F138+I138+L138+O138+R138+Таблица4[[#This Row],[н17]])/6</f>
        <v>1</v>
      </c>
      <c r="D138" s="24">
        <f>(G138+J138+M138+P138+S138+Таблица4[[#This Row],[п18]])/6</f>
        <v>2</v>
      </c>
      <c r="E138" s="24">
        <f>(H138+K138+N138+Q138+T138+Таблица4[[#This Row],[к19]])/6</f>
        <v>3</v>
      </c>
      <c r="F138" s="2">
        <v>1</v>
      </c>
      <c r="G138" s="2">
        <v>2</v>
      </c>
      <c r="H138" s="2">
        <v>3</v>
      </c>
      <c r="I138" s="2">
        <v>1</v>
      </c>
      <c r="J138" s="2">
        <v>2</v>
      </c>
      <c r="K138" s="2">
        <v>3</v>
      </c>
      <c r="L138" s="2">
        <v>1</v>
      </c>
      <c r="M138" s="2">
        <v>2</v>
      </c>
      <c r="N138" s="2">
        <v>3</v>
      </c>
      <c r="O138" s="2">
        <v>1</v>
      </c>
      <c r="P138" s="2">
        <v>2</v>
      </c>
      <c r="Q138" s="2">
        <v>3</v>
      </c>
      <c r="R138" s="2">
        <v>1</v>
      </c>
      <c r="S138" s="2">
        <v>2</v>
      </c>
      <c r="T138" s="2">
        <v>3</v>
      </c>
      <c r="U138" s="2">
        <v>1</v>
      </c>
      <c r="V138" s="2">
        <v>2</v>
      </c>
      <c r="W138" s="2">
        <v>3</v>
      </c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</row>
    <row r="139" spans="1:58">
      <c r="A139" s="22">
        <v>24</v>
      </c>
      <c r="B139" s="23" t="s">
        <v>136</v>
      </c>
      <c r="C139" s="24">
        <f>(F139+I139+L139+O139+R139+Таблица4[[#This Row],[н17]])/6</f>
        <v>1</v>
      </c>
      <c r="D139" s="24">
        <f>(G139+J139+M139+P139+S139+Таблица4[[#This Row],[п18]])/6</f>
        <v>2</v>
      </c>
      <c r="E139" s="24">
        <f>(H139+K139+N139+Q139+T139+Таблица4[[#This Row],[к19]])/6</f>
        <v>3</v>
      </c>
      <c r="F139" s="2">
        <v>1</v>
      </c>
      <c r="G139" s="2">
        <v>2</v>
      </c>
      <c r="H139" s="2">
        <v>3</v>
      </c>
      <c r="I139" s="2">
        <v>1</v>
      </c>
      <c r="J139" s="2">
        <v>2</v>
      </c>
      <c r="K139" s="2">
        <v>3</v>
      </c>
      <c r="L139" s="2">
        <v>1</v>
      </c>
      <c r="M139" s="2">
        <v>2</v>
      </c>
      <c r="N139" s="2">
        <v>3</v>
      </c>
      <c r="O139" s="2">
        <v>1</v>
      </c>
      <c r="P139" s="2">
        <v>2</v>
      </c>
      <c r="Q139" s="2">
        <v>3</v>
      </c>
      <c r="R139" s="2">
        <v>1</v>
      </c>
      <c r="S139" s="2">
        <v>2</v>
      </c>
      <c r="T139" s="2">
        <v>3</v>
      </c>
      <c r="U139" s="2">
        <v>1</v>
      </c>
      <c r="V139" s="2">
        <v>2</v>
      </c>
      <c r="W139" s="2">
        <v>3</v>
      </c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</row>
    <row r="140" spans="1:58">
      <c r="A140" s="22">
        <v>25</v>
      </c>
      <c r="B140" s="23" t="s">
        <v>134</v>
      </c>
      <c r="C140" s="24">
        <f>(F140+I140+L140+O140+R140+Таблица4[[#This Row],[н17]])/6</f>
        <v>1</v>
      </c>
      <c r="D140" s="24">
        <f>(G140+J140+M140+P140+S140+Таблица4[[#This Row],[п18]])/6</f>
        <v>2</v>
      </c>
      <c r="E140" s="24">
        <f>(H140+K140+N140+Q140+T140+Таблица4[[#This Row],[к19]])/6</f>
        <v>3</v>
      </c>
      <c r="F140" s="2">
        <v>1</v>
      </c>
      <c r="G140" s="2">
        <v>2</v>
      </c>
      <c r="H140" s="2">
        <v>3</v>
      </c>
      <c r="I140" s="2">
        <v>1</v>
      </c>
      <c r="J140" s="2">
        <v>2</v>
      </c>
      <c r="K140" s="2">
        <v>3</v>
      </c>
      <c r="L140" s="2">
        <v>1</v>
      </c>
      <c r="M140" s="2">
        <v>2</v>
      </c>
      <c r="N140" s="2">
        <v>3</v>
      </c>
      <c r="O140" s="2">
        <v>1</v>
      </c>
      <c r="P140" s="2">
        <v>2</v>
      </c>
      <c r="Q140" s="2">
        <v>3</v>
      </c>
      <c r="R140" s="2">
        <v>1</v>
      </c>
      <c r="S140" s="2">
        <v>2</v>
      </c>
      <c r="T140" s="2">
        <v>3</v>
      </c>
      <c r="U140" s="2">
        <v>1</v>
      </c>
      <c r="V140" s="2">
        <v>2</v>
      </c>
      <c r="W140" s="2">
        <v>3</v>
      </c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</row>
    <row r="141" spans="1:58">
      <c r="A141" s="20"/>
      <c r="B141" s="20"/>
      <c r="C141" s="25"/>
      <c r="D141" s="25"/>
      <c r="E141" s="25"/>
      <c r="F141" s="20"/>
      <c r="G141" s="20"/>
      <c r="H141" s="20"/>
      <c r="I141" s="20"/>
      <c r="J141" s="20"/>
      <c r="K141" s="20"/>
      <c r="L141" s="20"/>
      <c r="M141" s="20"/>
      <c r="N141" s="20"/>
      <c r="O141" s="7"/>
      <c r="P141" s="7"/>
      <c r="Q141" s="7"/>
      <c r="R141" s="7"/>
      <c r="S141" s="7"/>
      <c r="T141" s="7"/>
      <c r="U141" s="20"/>
      <c r="V141" s="20"/>
      <c r="W141" s="20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</row>
    <row r="142" spans="1:58">
      <c r="A142" s="20"/>
      <c r="B142" s="20"/>
      <c r="C142" s="25"/>
      <c r="D142" s="25"/>
      <c r="E142" s="25"/>
      <c r="F142" s="20"/>
      <c r="G142" s="20"/>
      <c r="H142" s="20"/>
      <c r="I142" s="20"/>
      <c r="J142" s="20"/>
      <c r="K142" s="20"/>
      <c r="L142" s="20"/>
      <c r="M142" s="20"/>
      <c r="N142" s="20"/>
      <c r="O142" s="7"/>
      <c r="P142" s="7"/>
      <c r="Q142" s="7"/>
      <c r="R142" s="7"/>
      <c r="S142" s="7"/>
      <c r="T142" s="7"/>
      <c r="U142" s="20"/>
      <c r="V142" s="20"/>
      <c r="W142" s="20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</row>
    <row r="143" spans="1:58">
      <c r="A143" s="7"/>
      <c r="B143" s="27" t="s">
        <v>34</v>
      </c>
      <c r="C143" s="70">
        <f>COUNTIF(C116:C135,"&gt;=2,4")</f>
        <v>0</v>
      </c>
      <c r="D143" s="70">
        <f t="shared" ref="D143:E143" si="9">COUNTIF(D116:D135,"&gt;=2,4")</f>
        <v>0</v>
      </c>
      <c r="E143" s="70">
        <f t="shared" si="9"/>
        <v>15</v>
      </c>
      <c r="F143" s="77"/>
      <c r="G143" s="176" t="s">
        <v>90</v>
      </c>
      <c r="H143" s="176"/>
      <c r="I143" s="176"/>
      <c r="J143" s="17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20"/>
      <c r="V143" s="20"/>
      <c r="W143" s="20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</row>
    <row r="144" spans="1:58">
      <c r="A144" s="7"/>
      <c r="B144" s="27" t="s">
        <v>35</v>
      </c>
      <c r="C144" s="70">
        <f>$AK$2-C145-C143</f>
        <v>0</v>
      </c>
      <c r="D144" s="70">
        <f t="shared" ref="D144:E144" si="10">$AK$2-D145-D143</f>
        <v>24</v>
      </c>
      <c r="E144" s="70">
        <f t="shared" si="10"/>
        <v>10</v>
      </c>
      <c r="F144" s="77"/>
      <c r="G144" s="147" t="s">
        <v>139</v>
      </c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</row>
    <row r="145" spans="1:140">
      <c r="A145" s="7"/>
      <c r="B145" s="27" t="s">
        <v>36</v>
      </c>
      <c r="C145" s="70">
        <f>COUNTIF(C116:C140,"&lt;=1,7")</f>
        <v>25</v>
      </c>
      <c r="D145" s="70">
        <f>COUNTIF(D116:D140,"&lt;=1,7")</f>
        <v>1</v>
      </c>
      <c r="E145" s="70">
        <f>COUNTIF(E116:E140,"&lt;=1,7")</f>
        <v>0</v>
      </c>
      <c r="F145" s="7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</row>
    <row r="146" spans="1:140">
      <c r="A146" s="7"/>
      <c r="B146" s="171" t="s">
        <v>91</v>
      </c>
      <c r="C146" s="171"/>
      <c r="D146" s="171"/>
      <c r="E146" s="171"/>
      <c r="F146" s="7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</row>
    <row r="147" spans="1:140">
      <c r="A147" s="7"/>
      <c r="B147" s="34" t="s">
        <v>81</v>
      </c>
      <c r="C147" s="147">
        <f>(C143+D143+E143)/3</f>
        <v>5</v>
      </c>
      <c r="D147" s="147"/>
      <c r="E147" s="147"/>
      <c r="F147" s="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</row>
    <row r="148" spans="1:140">
      <c r="A148" s="7"/>
      <c r="B148" s="34" t="s">
        <v>35</v>
      </c>
      <c r="C148" s="170">
        <f>(C144+D144+E144)/3</f>
        <v>11.333333333333334</v>
      </c>
      <c r="D148" s="170"/>
      <c r="E148" s="170"/>
      <c r="F148" s="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7"/>
      <c r="Y148" s="7"/>
      <c r="Z148" s="7"/>
      <c r="AA148" s="20"/>
      <c r="AB148" s="20"/>
      <c r="AC148" s="20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</row>
    <row r="149" spans="1:140">
      <c r="B149" s="71" t="s">
        <v>36</v>
      </c>
      <c r="C149" s="177">
        <f>(C145+D145+E145)/3</f>
        <v>8.6666666666666661</v>
      </c>
      <c r="D149" s="177"/>
      <c r="E149" s="177"/>
      <c r="F149" s="36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36"/>
      <c r="Y149" s="36"/>
      <c r="Z149" s="36"/>
      <c r="AA149" s="37"/>
      <c r="AB149" s="37"/>
      <c r="AC149" s="37"/>
      <c r="AD149" s="37"/>
      <c r="AE149" s="37"/>
      <c r="AF149" s="7"/>
      <c r="AG149" s="78"/>
      <c r="AH149" s="7"/>
      <c r="AI149" s="79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</row>
    <row r="150" spans="1:140" ht="45.75" customHeight="1">
      <c r="A150" s="2"/>
      <c r="B150" s="80" t="s">
        <v>1</v>
      </c>
      <c r="C150" s="172" t="s">
        <v>92</v>
      </c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5"/>
      <c r="AB150" s="5"/>
      <c r="AC150" s="5"/>
      <c r="AD150" s="38"/>
      <c r="AE150" s="38"/>
      <c r="AF150" s="7"/>
      <c r="AG150" s="78"/>
      <c r="AH150" s="7"/>
      <c r="AI150" s="79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</row>
    <row r="151" spans="1:140" ht="337.5" customHeight="1">
      <c r="A151" s="2"/>
      <c r="B151" s="81"/>
      <c r="C151" s="173" t="s">
        <v>40</v>
      </c>
      <c r="D151" s="173"/>
      <c r="E151" s="173"/>
      <c r="F151" s="174" t="s">
        <v>93</v>
      </c>
      <c r="G151" s="174"/>
      <c r="H151" s="174"/>
      <c r="I151" s="174" t="s">
        <v>94</v>
      </c>
      <c r="J151" s="174"/>
      <c r="K151" s="174"/>
      <c r="L151" s="174" t="s">
        <v>95</v>
      </c>
      <c r="M151" s="174"/>
      <c r="N151" s="174"/>
      <c r="O151" s="174" t="s">
        <v>96</v>
      </c>
      <c r="P151" s="174"/>
      <c r="Q151" s="174"/>
      <c r="R151" s="174" t="s">
        <v>97</v>
      </c>
      <c r="S151" s="174"/>
      <c r="T151" s="174"/>
      <c r="U151" s="174" t="s">
        <v>98</v>
      </c>
      <c r="V151" s="174"/>
      <c r="W151" s="174"/>
      <c r="X151" s="174" t="s">
        <v>99</v>
      </c>
      <c r="Y151" s="174"/>
      <c r="Z151" s="174"/>
      <c r="AA151" s="168"/>
      <c r="AB151" s="168"/>
      <c r="AC151" s="168"/>
      <c r="AD151" s="40"/>
      <c r="AE151" s="40"/>
      <c r="AF151" s="7"/>
      <c r="AG151" s="78"/>
      <c r="AH151" s="7"/>
      <c r="AI151" s="79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</row>
    <row r="152" spans="1:140">
      <c r="A152" s="11" t="s">
        <v>11</v>
      </c>
      <c r="B152" s="82" t="s">
        <v>12</v>
      </c>
      <c r="C152" s="13" t="s">
        <v>13</v>
      </c>
      <c r="D152" s="13" t="s">
        <v>14</v>
      </c>
      <c r="E152" s="13" t="s">
        <v>15</v>
      </c>
      <c r="F152" s="83" t="s">
        <v>49</v>
      </c>
      <c r="G152" s="83" t="s">
        <v>50</v>
      </c>
      <c r="H152" s="83" t="s">
        <v>51</v>
      </c>
      <c r="I152" s="83" t="s">
        <v>52</v>
      </c>
      <c r="J152" s="83" t="s">
        <v>53</v>
      </c>
      <c r="K152" s="83" t="s">
        <v>54</v>
      </c>
      <c r="L152" s="83" t="s">
        <v>55</v>
      </c>
      <c r="M152" s="83" t="s">
        <v>56</v>
      </c>
      <c r="N152" s="83" t="s">
        <v>57</v>
      </c>
      <c r="O152" s="83" t="s">
        <v>58</v>
      </c>
      <c r="P152" s="83" t="s">
        <v>59</v>
      </c>
      <c r="Q152" s="83" t="s">
        <v>60</v>
      </c>
      <c r="R152" s="83" t="s">
        <v>61</v>
      </c>
      <c r="S152" s="83" t="s">
        <v>62</v>
      </c>
      <c r="T152" s="83" t="s">
        <v>63</v>
      </c>
      <c r="U152" s="83" t="s">
        <v>64</v>
      </c>
      <c r="V152" s="83" t="s">
        <v>65</v>
      </c>
      <c r="W152" s="83" t="s">
        <v>66</v>
      </c>
      <c r="X152" s="83" t="s">
        <v>67</v>
      </c>
      <c r="Y152" s="83" t="s">
        <v>68</v>
      </c>
      <c r="Z152" s="84" t="s">
        <v>69</v>
      </c>
      <c r="AA152" s="49"/>
      <c r="AB152" s="49"/>
      <c r="AC152" s="49"/>
      <c r="AD152" s="49"/>
      <c r="AE152" s="49"/>
      <c r="AI152" s="79"/>
    </row>
    <row r="153" spans="1:140">
      <c r="A153" s="17">
        <v>1</v>
      </c>
      <c r="B153" s="2" t="s">
        <v>112</v>
      </c>
      <c r="C153" s="19">
        <f t="shared" ref="C153:E172" si="11">(F153+I153+L153+O153+R153+U153+X153+AA153)/7</f>
        <v>1</v>
      </c>
      <c r="D153" s="19">
        <f t="shared" si="11"/>
        <v>2</v>
      </c>
      <c r="E153" s="19">
        <f t="shared" si="11"/>
        <v>3</v>
      </c>
      <c r="F153" s="55">
        <v>1</v>
      </c>
      <c r="G153" s="55">
        <v>2</v>
      </c>
      <c r="H153" s="55">
        <v>3</v>
      </c>
      <c r="I153" s="55">
        <v>1</v>
      </c>
      <c r="J153" s="55">
        <v>2</v>
      </c>
      <c r="K153" s="55">
        <v>3</v>
      </c>
      <c r="L153" s="55">
        <v>1</v>
      </c>
      <c r="M153" s="55">
        <v>2</v>
      </c>
      <c r="N153" s="55">
        <v>3</v>
      </c>
      <c r="O153" s="55">
        <v>1</v>
      </c>
      <c r="P153" s="55">
        <v>2</v>
      </c>
      <c r="Q153" s="55">
        <v>3</v>
      </c>
      <c r="R153" s="55">
        <v>1</v>
      </c>
      <c r="S153" s="55">
        <v>2</v>
      </c>
      <c r="T153" s="55">
        <v>3</v>
      </c>
      <c r="U153" s="55">
        <v>1</v>
      </c>
      <c r="V153" s="55">
        <v>2</v>
      </c>
      <c r="W153" s="55">
        <v>3</v>
      </c>
      <c r="X153" s="55">
        <v>1</v>
      </c>
      <c r="Y153" s="55">
        <v>2</v>
      </c>
      <c r="Z153" s="55">
        <v>3</v>
      </c>
      <c r="AA153" s="56"/>
      <c r="AB153" s="56"/>
      <c r="AC153" s="56"/>
      <c r="AD153" s="56"/>
      <c r="AE153" s="56"/>
      <c r="AF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</row>
    <row r="154" spans="1:140">
      <c r="A154" s="17">
        <v>2</v>
      </c>
      <c r="B154" s="2" t="s">
        <v>113</v>
      </c>
      <c r="C154" s="19">
        <f t="shared" si="11"/>
        <v>1</v>
      </c>
      <c r="D154" s="19">
        <f t="shared" si="11"/>
        <v>2</v>
      </c>
      <c r="E154" s="19">
        <f t="shared" si="11"/>
        <v>2</v>
      </c>
      <c r="F154" s="55">
        <v>1</v>
      </c>
      <c r="G154" s="55">
        <v>2</v>
      </c>
      <c r="H154" s="55">
        <v>2</v>
      </c>
      <c r="I154" s="55">
        <v>1</v>
      </c>
      <c r="J154" s="55">
        <v>2</v>
      </c>
      <c r="K154" s="55">
        <v>2</v>
      </c>
      <c r="L154" s="55">
        <v>1</v>
      </c>
      <c r="M154" s="55">
        <v>2</v>
      </c>
      <c r="N154" s="55">
        <v>2</v>
      </c>
      <c r="O154" s="55">
        <v>1</v>
      </c>
      <c r="P154" s="55">
        <v>2</v>
      </c>
      <c r="Q154" s="55">
        <v>2</v>
      </c>
      <c r="R154" s="55">
        <v>1</v>
      </c>
      <c r="S154" s="55">
        <v>2</v>
      </c>
      <c r="T154" s="55">
        <v>2</v>
      </c>
      <c r="U154" s="55">
        <v>1</v>
      </c>
      <c r="V154" s="55">
        <v>2</v>
      </c>
      <c r="W154" s="55">
        <v>2</v>
      </c>
      <c r="X154" s="55">
        <v>1</v>
      </c>
      <c r="Y154" s="55">
        <v>2</v>
      </c>
      <c r="Z154" s="55">
        <v>2</v>
      </c>
      <c r="AA154" s="56"/>
      <c r="AB154" s="56"/>
      <c r="AC154" s="56"/>
      <c r="AD154" s="57"/>
      <c r="AE154" s="57"/>
      <c r="AF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</row>
    <row r="155" spans="1:140">
      <c r="A155" s="17">
        <v>3</v>
      </c>
      <c r="B155" s="2" t="s">
        <v>116</v>
      </c>
      <c r="C155" s="19">
        <f t="shared" si="11"/>
        <v>1</v>
      </c>
      <c r="D155" s="19">
        <f t="shared" si="11"/>
        <v>2</v>
      </c>
      <c r="E155" s="19">
        <f t="shared" si="11"/>
        <v>2</v>
      </c>
      <c r="F155" s="55">
        <v>1</v>
      </c>
      <c r="G155" s="55">
        <v>2</v>
      </c>
      <c r="H155" s="55">
        <v>2</v>
      </c>
      <c r="I155" s="55">
        <v>1</v>
      </c>
      <c r="J155" s="55">
        <v>2</v>
      </c>
      <c r="K155" s="55">
        <v>2</v>
      </c>
      <c r="L155" s="55">
        <v>1</v>
      </c>
      <c r="M155" s="55">
        <v>2</v>
      </c>
      <c r="N155" s="55">
        <v>2</v>
      </c>
      <c r="O155" s="55">
        <v>1</v>
      </c>
      <c r="P155" s="55">
        <v>2</v>
      </c>
      <c r="Q155" s="55">
        <v>2</v>
      </c>
      <c r="R155" s="55">
        <v>1</v>
      </c>
      <c r="S155" s="55">
        <v>2</v>
      </c>
      <c r="T155" s="55">
        <v>2</v>
      </c>
      <c r="U155" s="55">
        <v>1</v>
      </c>
      <c r="V155" s="55">
        <v>2</v>
      </c>
      <c r="W155" s="55">
        <v>2</v>
      </c>
      <c r="X155" s="55">
        <v>1</v>
      </c>
      <c r="Y155" s="55">
        <v>2</v>
      </c>
      <c r="Z155" s="55">
        <v>2</v>
      </c>
      <c r="AA155" s="56"/>
      <c r="AB155" s="56"/>
      <c r="AC155" s="56"/>
      <c r="AD155" s="7"/>
      <c r="AE155" s="7"/>
      <c r="AF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</row>
    <row r="156" spans="1:140">
      <c r="A156" s="17">
        <v>4</v>
      </c>
      <c r="B156" s="2" t="s">
        <v>114</v>
      </c>
      <c r="C156" s="19">
        <f t="shared" si="11"/>
        <v>1</v>
      </c>
      <c r="D156" s="19">
        <f t="shared" si="11"/>
        <v>2</v>
      </c>
      <c r="E156" s="19">
        <f t="shared" si="11"/>
        <v>3</v>
      </c>
      <c r="F156" s="55">
        <v>1</v>
      </c>
      <c r="G156" s="55">
        <v>2</v>
      </c>
      <c r="H156" s="55">
        <v>3</v>
      </c>
      <c r="I156" s="55">
        <v>1</v>
      </c>
      <c r="J156" s="55">
        <v>2</v>
      </c>
      <c r="K156" s="55">
        <v>3</v>
      </c>
      <c r="L156" s="55">
        <v>1</v>
      </c>
      <c r="M156" s="55">
        <v>2</v>
      </c>
      <c r="N156" s="55">
        <v>3</v>
      </c>
      <c r="O156" s="55">
        <v>1</v>
      </c>
      <c r="P156" s="55">
        <v>2</v>
      </c>
      <c r="Q156" s="55">
        <v>3</v>
      </c>
      <c r="R156" s="55">
        <v>1</v>
      </c>
      <c r="S156" s="55">
        <v>2</v>
      </c>
      <c r="T156" s="55">
        <v>3</v>
      </c>
      <c r="U156" s="55">
        <v>1</v>
      </c>
      <c r="V156" s="55">
        <v>2</v>
      </c>
      <c r="W156" s="55">
        <v>3</v>
      </c>
      <c r="X156" s="55">
        <v>1</v>
      </c>
      <c r="Y156" s="55">
        <v>2</v>
      </c>
      <c r="Z156" s="55">
        <v>3</v>
      </c>
      <c r="AA156" s="56"/>
      <c r="AB156" s="56"/>
      <c r="AC156" s="56"/>
      <c r="AD156" s="7"/>
      <c r="AE156" s="7"/>
      <c r="AF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</row>
    <row r="157" spans="1:140">
      <c r="A157" s="17">
        <v>5</v>
      </c>
      <c r="B157" s="2" t="s">
        <v>115</v>
      </c>
      <c r="C157" s="19">
        <f t="shared" si="11"/>
        <v>1</v>
      </c>
      <c r="D157" s="19">
        <f t="shared" si="11"/>
        <v>2</v>
      </c>
      <c r="E157" s="19">
        <f t="shared" si="11"/>
        <v>3</v>
      </c>
      <c r="F157" s="55">
        <v>1</v>
      </c>
      <c r="G157" s="55">
        <v>2</v>
      </c>
      <c r="H157" s="55">
        <v>3</v>
      </c>
      <c r="I157" s="55">
        <v>1</v>
      </c>
      <c r="J157" s="55">
        <v>2</v>
      </c>
      <c r="K157" s="55">
        <v>3</v>
      </c>
      <c r="L157" s="55">
        <v>1</v>
      </c>
      <c r="M157" s="55">
        <v>2</v>
      </c>
      <c r="N157" s="55">
        <v>3</v>
      </c>
      <c r="O157" s="55">
        <v>1</v>
      </c>
      <c r="P157" s="55">
        <v>2</v>
      </c>
      <c r="Q157" s="55">
        <v>3</v>
      </c>
      <c r="R157" s="55">
        <v>1</v>
      </c>
      <c r="S157" s="55">
        <v>2</v>
      </c>
      <c r="T157" s="55">
        <v>3</v>
      </c>
      <c r="U157" s="55">
        <v>1</v>
      </c>
      <c r="V157" s="55">
        <v>2</v>
      </c>
      <c r="W157" s="55">
        <v>3</v>
      </c>
      <c r="X157" s="55">
        <v>1</v>
      </c>
      <c r="Y157" s="55">
        <v>2</v>
      </c>
      <c r="Z157" s="55">
        <v>3</v>
      </c>
      <c r="AA157" s="56"/>
      <c r="AB157" s="56"/>
      <c r="AC157" s="56"/>
      <c r="AD157" s="7"/>
      <c r="AE157" s="7"/>
      <c r="AF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</row>
    <row r="158" spans="1:140">
      <c r="A158" s="17">
        <v>6</v>
      </c>
      <c r="B158" s="2" t="s">
        <v>117</v>
      </c>
      <c r="C158" s="19">
        <f t="shared" si="11"/>
        <v>1</v>
      </c>
      <c r="D158" s="19">
        <f t="shared" si="11"/>
        <v>2</v>
      </c>
      <c r="E158" s="19">
        <f t="shared" si="11"/>
        <v>3</v>
      </c>
      <c r="F158" s="55">
        <v>1</v>
      </c>
      <c r="G158" s="55">
        <v>2</v>
      </c>
      <c r="H158" s="55">
        <v>3</v>
      </c>
      <c r="I158" s="55">
        <v>1</v>
      </c>
      <c r="J158" s="55">
        <v>2</v>
      </c>
      <c r="K158" s="55">
        <v>3</v>
      </c>
      <c r="L158" s="55">
        <v>1</v>
      </c>
      <c r="M158" s="55">
        <v>2</v>
      </c>
      <c r="N158" s="55">
        <v>3</v>
      </c>
      <c r="O158" s="55">
        <v>1</v>
      </c>
      <c r="P158" s="55">
        <v>2</v>
      </c>
      <c r="Q158" s="55">
        <v>3</v>
      </c>
      <c r="R158" s="55">
        <v>1</v>
      </c>
      <c r="S158" s="55">
        <v>2</v>
      </c>
      <c r="T158" s="55">
        <v>3</v>
      </c>
      <c r="U158" s="55">
        <v>1</v>
      </c>
      <c r="V158" s="55">
        <v>2</v>
      </c>
      <c r="W158" s="55">
        <v>3</v>
      </c>
      <c r="X158" s="55">
        <v>1</v>
      </c>
      <c r="Y158" s="55">
        <v>2</v>
      </c>
      <c r="Z158" s="55">
        <v>3</v>
      </c>
      <c r="AA158" s="56"/>
      <c r="AB158" s="56"/>
      <c r="AC158" s="56"/>
      <c r="AD158" s="7"/>
      <c r="AE158" s="7"/>
      <c r="AF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</row>
    <row r="159" spans="1:140" ht="15" customHeight="1">
      <c r="A159" s="17">
        <v>7</v>
      </c>
      <c r="B159" s="2" t="s">
        <v>118</v>
      </c>
      <c r="C159" s="19">
        <f t="shared" si="11"/>
        <v>1</v>
      </c>
      <c r="D159" s="19">
        <f t="shared" si="11"/>
        <v>2</v>
      </c>
      <c r="E159" s="19">
        <f t="shared" si="11"/>
        <v>2</v>
      </c>
      <c r="F159" s="55">
        <v>1</v>
      </c>
      <c r="G159" s="55">
        <v>2</v>
      </c>
      <c r="H159" s="55">
        <v>2</v>
      </c>
      <c r="I159" s="55">
        <v>1</v>
      </c>
      <c r="J159" s="55">
        <v>2</v>
      </c>
      <c r="K159" s="55">
        <v>2</v>
      </c>
      <c r="L159" s="55">
        <v>1</v>
      </c>
      <c r="M159" s="55">
        <v>2</v>
      </c>
      <c r="N159" s="55">
        <v>2</v>
      </c>
      <c r="O159" s="55">
        <v>1</v>
      </c>
      <c r="P159" s="55">
        <v>2</v>
      </c>
      <c r="Q159" s="55">
        <v>2</v>
      </c>
      <c r="R159" s="55">
        <v>1</v>
      </c>
      <c r="S159" s="55">
        <v>2</v>
      </c>
      <c r="T159" s="55">
        <v>2</v>
      </c>
      <c r="U159" s="55">
        <v>1</v>
      </c>
      <c r="V159" s="55">
        <v>2</v>
      </c>
      <c r="W159" s="55">
        <v>2</v>
      </c>
      <c r="X159" s="55">
        <v>1</v>
      </c>
      <c r="Y159" s="55">
        <v>2</v>
      </c>
      <c r="Z159" s="55">
        <v>2</v>
      </c>
      <c r="AA159" s="56"/>
      <c r="AB159" s="56"/>
      <c r="AC159" s="56"/>
      <c r="AD159" s="7"/>
      <c r="AE159" s="7"/>
      <c r="AF159" s="7"/>
      <c r="AG159" s="78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</row>
    <row r="160" spans="1:140" ht="15" customHeight="1">
      <c r="A160" s="17">
        <v>8</v>
      </c>
      <c r="B160" s="2" t="s">
        <v>119</v>
      </c>
      <c r="C160" s="19">
        <f t="shared" si="11"/>
        <v>1</v>
      </c>
      <c r="D160" s="19">
        <f t="shared" si="11"/>
        <v>2</v>
      </c>
      <c r="E160" s="19">
        <f t="shared" si="11"/>
        <v>3</v>
      </c>
      <c r="F160" s="55">
        <v>1</v>
      </c>
      <c r="G160" s="55">
        <v>2</v>
      </c>
      <c r="H160" s="55">
        <v>3</v>
      </c>
      <c r="I160" s="55">
        <v>1</v>
      </c>
      <c r="J160" s="55">
        <v>2</v>
      </c>
      <c r="K160" s="55">
        <v>3</v>
      </c>
      <c r="L160" s="55">
        <v>1</v>
      </c>
      <c r="M160" s="55">
        <v>2</v>
      </c>
      <c r="N160" s="55">
        <v>3</v>
      </c>
      <c r="O160" s="55">
        <v>1</v>
      </c>
      <c r="P160" s="55">
        <v>2</v>
      </c>
      <c r="Q160" s="55">
        <v>3</v>
      </c>
      <c r="R160" s="55">
        <v>1</v>
      </c>
      <c r="S160" s="55">
        <v>2</v>
      </c>
      <c r="T160" s="55">
        <v>3</v>
      </c>
      <c r="U160" s="55">
        <v>1</v>
      </c>
      <c r="V160" s="55">
        <v>2</v>
      </c>
      <c r="W160" s="55">
        <v>3</v>
      </c>
      <c r="X160" s="55">
        <v>1</v>
      </c>
      <c r="Y160" s="55">
        <v>2</v>
      </c>
      <c r="Z160" s="55">
        <v>3</v>
      </c>
      <c r="AA160" s="56"/>
      <c r="AB160" s="56"/>
      <c r="AC160" s="56"/>
      <c r="AD160" s="7"/>
      <c r="AE160" s="7"/>
      <c r="AF160" s="85"/>
      <c r="AG160" s="7"/>
      <c r="AH160" s="7"/>
      <c r="AI160" s="7"/>
      <c r="AJ160" s="79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85"/>
      <c r="CH160" s="85"/>
      <c r="CI160" s="7"/>
      <c r="CJ160" s="85"/>
      <c r="CK160" s="85"/>
      <c r="CL160" s="85"/>
      <c r="CM160" s="85"/>
      <c r="CN160" s="85"/>
      <c r="CO160" s="85"/>
      <c r="CP160" s="85"/>
      <c r="CQ160" s="85"/>
      <c r="CR160" s="85"/>
      <c r="CS160" s="85"/>
      <c r="CT160" s="85"/>
      <c r="CU160" s="85"/>
      <c r="CV160" s="85"/>
      <c r="CW160" s="85"/>
      <c r="CX160" s="85"/>
      <c r="CY160" s="85"/>
      <c r="CZ160" s="85"/>
      <c r="DA160" s="85"/>
      <c r="DB160" s="85"/>
      <c r="DC160" s="85"/>
      <c r="DD160" s="85"/>
      <c r="DE160" s="85"/>
      <c r="DF160" s="85"/>
      <c r="DG160" s="85"/>
      <c r="DH160" s="85"/>
      <c r="DI160" s="85"/>
      <c r="DJ160" s="85"/>
      <c r="DK160" s="85"/>
      <c r="DL160" s="85"/>
      <c r="DM160" s="85"/>
      <c r="DN160" s="85"/>
      <c r="DO160" s="85"/>
      <c r="DP160" s="85"/>
      <c r="DQ160" s="85"/>
      <c r="DR160" s="85"/>
      <c r="DS160" s="85"/>
      <c r="DT160" s="85"/>
      <c r="DU160" s="85"/>
      <c r="DV160" s="85"/>
      <c r="DW160" s="85"/>
      <c r="DX160" s="85"/>
      <c r="DY160" s="85"/>
      <c r="DZ160" s="85"/>
      <c r="EA160" s="85"/>
      <c r="EB160" s="85"/>
      <c r="EC160" s="85"/>
      <c r="ED160" s="85"/>
      <c r="EE160" s="85"/>
      <c r="EF160" s="85"/>
      <c r="EG160" s="85"/>
      <c r="EH160" s="85"/>
      <c r="EI160" s="85"/>
      <c r="EJ160" s="7"/>
    </row>
    <row r="161" spans="1:140" ht="15" customHeight="1">
      <c r="A161" s="17">
        <v>9</v>
      </c>
      <c r="B161" s="2" t="s">
        <v>120</v>
      </c>
      <c r="C161" s="19">
        <f t="shared" si="11"/>
        <v>0</v>
      </c>
      <c r="D161" s="19">
        <f t="shared" si="11"/>
        <v>0</v>
      </c>
      <c r="E161" s="19">
        <f t="shared" si="11"/>
        <v>3</v>
      </c>
      <c r="F161" s="55"/>
      <c r="G161" s="55"/>
      <c r="H161" s="55">
        <v>3</v>
      </c>
      <c r="I161" s="55"/>
      <c r="J161" s="55"/>
      <c r="K161" s="55">
        <v>3</v>
      </c>
      <c r="L161" s="55"/>
      <c r="M161" s="55"/>
      <c r="N161" s="55">
        <v>3</v>
      </c>
      <c r="O161" s="55"/>
      <c r="P161" s="55"/>
      <c r="Q161" s="55">
        <v>3</v>
      </c>
      <c r="R161" s="55"/>
      <c r="S161" s="55"/>
      <c r="T161" s="55">
        <v>3</v>
      </c>
      <c r="U161" s="55"/>
      <c r="V161" s="55"/>
      <c r="W161" s="55">
        <v>3</v>
      </c>
      <c r="X161" s="55"/>
      <c r="Y161" s="55"/>
      <c r="Z161" s="55">
        <v>3</v>
      </c>
      <c r="AA161" s="56"/>
      <c r="AB161" s="56"/>
      <c r="AC161" s="56"/>
      <c r="AD161" s="7"/>
      <c r="AE161" s="7"/>
      <c r="AF161" s="7"/>
      <c r="AG161" s="7"/>
      <c r="AH161" s="86"/>
      <c r="AI161" s="50"/>
      <c r="AJ161" s="79"/>
      <c r="AK161" s="50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7"/>
      <c r="CE161" s="87"/>
      <c r="CF161" s="87"/>
      <c r="CG161" s="86"/>
      <c r="CH161" s="10"/>
      <c r="CI161" s="7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7"/>
    </row>
    <row r="162" spans="1:140" ht="15" customHeight="1">
      <c r="A162" s="17">
        <v>10</v>
      </c>
      <c r="B162" s="2" t="s">
        <v>121</v>
      </c>
      <c r="C162" s="19">
        <f t="shared" si="11"/>
        <v>1</v>
      </c>
      <c r="D162" s="19">
        <f t="shared" si="11"/>
        <v>2</v>
      </c>
      <c r="E162" s="19">
        <f t="shared" si="11"/>
        <v>3</v>
      </c>
      <c r="F162" s="55">
        <v>1</v>
      </c>
      <c r="G162" s="55">
        <v>2</v>
      </c>
      <c r="H162" s="55">
        <v>3</v>
      </c>
      <c r="I162" s="55">
        <v>1</v>
      </c>
      <c r="J162" s="55">
        <v>2</v>
      </c>
      <c r="K162" s="55">
        <v>3</v>
      </c>
      <c r="L162" s="55">
        <v>1</v>
      </c>
      <c r="M162" s="55">
        <v>2</v>
      </c>
      <c r="N162" s="55">
        <v>3</v>
      </c>
      <c r="O162" s="55">
        <v>1</v>
      </c>
      <c r="P162" s="55">
        <v>2</v>
      </c>
      <c r="Q162" s="55">
        <v>3</v>
      </c>
      <c r="R162" s="55">
        <v>1</v>
      </c>
      <c r="S162" s="55">
        <v>2</v>
      </c>
      <c r="T162" s="55">
        <v>3</v>
      </c>
      <c r="U162" s="55">
        <v>1</v>
      </c>
      <c r="V162" s="55">
        <v>2</v>
      </c>
      <c r="W162" s="55">
        <v>3</v>
      </c>
      <c r="X162" s="55">
        <v>1</v>
      </c>
      <c r="Y162" s="55">
        <v>2</v>
      </c>
      <c r="Z162" s="55">
        <v>3</v>
      </c>
      <c r="AA162" s="56"/>
      <c r="AB162" s="56"/>
      <c r="AC162" s="56"/>
      <c r="AD162" s="7"/>
      <c r="AE162" s="7"/>
      <c r="AF162" s="7"/>
      <c r="AG162" s="7"/>
      <c r="AH162" s="86"/>
      <c r="AI162" s="10"/>
      <c r="AJ162" s="79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88"/>
      <c r="CH162" s="50"/>
      <c r="CI162" s="7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0"/>
      <c r="EE162" s="50"/>
      <c r="EF162" s="50"/>
      <c r="EG162" s="50"/>
      <c r="EH162" s="50"/>
      <c r="EI162" s="50"/>
      <c r="EJ162" s="7"/>
    </row>
    <row r="163" spans="1:140">
      <c r="A163" s="17">
        <v>11</v>
      </c>
      <c r="B163" s="2" t="s">
        <v>122</v>
      </c>
      <c r="C163" s="19">
        <f t="shared" si="11"/>
        <v>1</v>
      </c>
      <c r="D163" s="19">
        <f t="shared" si="11"/>
        <v>2</v>
      </c>
      <c r="E163" s="19">
        <f t="shared" si="11"/>
        <v>2</v>
      </c>
      <c r="F163" s="55">
        <v>1</v>
      </c>
      <c r="G163" s="55">
        <v>2</v>
      </c>
      <c r="H163" s="55">
        <v>2</v>
      </c>
      <c r="I163" s="55">
        <v>1</v>
      </c>
      <c r="J163" s="55">
        <v>2</v>
      </c>
      <c r="K163" s="55">
        <v>2</v>
      </c>
      <c r="L163" s="55">
        <v>1</v>
      </c>
      <c r="M163" s="55">
        <v>2</v>
      </c>
      <c r="N163" s="55">
        <v>2</v>
      </c>
      <c r="O163" s="55">
        <v>1</v>
      </c>
      <c r="P163" s="55">
        <v>2</v>
      </c>
      <c r="Q163" s="55">
        <v>2</v>
      </c>
      <c r="R163" s="55">
        <v>1</v>
      </c>
      <c r="S163" s="55">
        <v>2</v>
      </c>
      <c r="T163" s="55">
        <v>2</v>
      </c>
      <c r="U163" s="55">
        <v>1</v>
      </c>
      <c r="V163" s="55">
        <v>2</v>
      </c>
      <c r="W163" s="55">
        <v>2</v>
      </c>
      <c r="X163" s="55">
        <v>1</v>
      </c>
      <c r="Y163" s="55">
        <v>2</v>
      </c>
      <c r="Z163" s="55">
        <v>2</v>
      </c>
      <c r="AA163" s="56"/>
      <c r="AB163" s="56"/>
      <c r="AC163" s="56"/>
      <c r="AD163" s="7"/>
      <c r="AE163" s="7"/>
      <c r="AF163" s="7"/>
      <c r="AG163" s="7"/>
      <c r="AH163" s="88"/>
      <c r="AI163" s="50"/>
      <c r="AJ163" s="79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7"/>
      <c r="CH163" s="79"/>
      <c r="CI163" s="7"/>
      <c r="CJ163" s="79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</row>
    <row r="164" spans="1:140">
      <c r="A164" s="17">
        <v>12</v>
      </c>
      <c r="B164" s="2" t="s">
        <v>123</v>
      </c>
      <c r="C164" s="19">
        <f t="shared" si="11"/>
        <v>1</v>
      </c>
      <c r="D164" s="19">
        <f t="shared" si="11"/>
        <v>2</v>
      </c>
      <c r="E164" s="19">
        <f t="shared" si="11"/>
        <v>3</v>
      </c>
      <c r="F164" s="55">
        <v>1</v>
      </c>
      <c r="G164" s="55">
        <v>2</v>
      </c>
      <c r="H164" s="55">
        <v>3</v>
      </c>
      <c r="I164" s="55">
        <v>1</v>
      </c>
      <c r="J164" s="55">
        <v>2</v>
      </c>
      <c r="K164" s="55">
        <v>3</v>
      </c>
      <c r="L164" s="55">
        <v>1</v>
      </c>
      <c r="M164" s="55">
        <v>2</v>
      </c>
      <c r="N164" s="55">
        <v>3</v>
      </c>
      <c r="O164" s="55">
        <v>1</v>
      </c>
      <c r="P164" s="55">
        <v>2</v>
      </c>
      <c r="Q164" s="55">
        <v>3</v>
      </c>
      <c r="R164" s="55">
        <v>1</v>
      </c>
      <c r="S164" s="55">
        <v>2</v>
      </c>
      <c r="T164" s="55">
        <v>3</v>
      </c>
      <c r="U164" s="55">
        <v>1</v>
      </c>
      <c r="V164" s="55">
        <v>2</v>
      </c>
      <c r="W164" s="55">
        <v>3</v>
      </c>
      <c r="X164" s="55">
        <v>1</v>
      </c>
      <c r="Y164" s="55">
        <v>2</v>
      </c>
      <c r="Z164" s="55">
        <v>3</v>
      </c>
      <c r="AA164" s="56"/>
      <c r="AB164" s="56"/>
      <c r="AC164" s="56"/>
      <c r="AD164" s="7"/>
      <c r="AE164" s="7"/>
      <c r="AF164" s="7"/>
      <c r="AG164" s="7"/>
      <c r="AH164" s="7"/>
      <c r="AI164" s="79"/>
      <c r="AJ164" s="79"/>
      <c r="AK164" s="79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9"/>
      <c r="CI164" s="7"/>
      <c r="CJ164" s="79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</row>
    <row r="165" spans="1:140">
      <c r="A165" s="17">
        <v>13</v>
      </c>
      <c r="B165" s="2" t="s">
        <v>124</v>
      </c>
      <c r="C165" s="19">
        <f t="shared" si="11"/>
        <v>1</v>
      </c>
      <c r="D165" s="19">
        <f t="shared" si="11"/>
        <v>2</v>
      </c>
      <c r="E165" s="19">
        <f t="shared" si="11"/>
        <v>3</v>
      </c>
      <c r="F165" s="55">
        <v>1</v>
      </c>
      <c r="G165" s="55">
        <v>2</v>
      </c>
      <c r="H165" s="55">
        <v>3</v>
      </c>
      <c r="I165" s="55">
        <v>1</v>
      </c>
      <c r="J165" s="55">
        <v>2</v>
      </c>
      <c r="K165" s="55">
        <v>3</v>
      </c>
      <c r="L165" s="55">
        <v>1</v>
      </c>
      <c r="M165" s="55">
        <v>2</v>
      </c>
      <c r="N165" s="55">
        <v>3</v>
      </c>
      <c r="O165" s="55">
        <v>1</v>
      </c>
      <c r="P165" s="55">
        <v>2</v>
      </c>
      <c r="Q165" s="55">
        <v>3</v>
      </c>
      <c r="R165" s="55">
        <v>1</v>
      </c>
      <c r="S165" s="55">
        <v>2</v>
      </c>
      <c r="T165" s="55">
        <v>3</v>
      </c>
      <c r="U165" s="55">
        <v>1</v>
      </c>
      <c r="V165" s="55">
        <v>2</v>
      </c>
      <c r="W165" s="55">
        <v>3</v>
      </c>
      <c r="X165" s="55">
        <v>1</v>
      </c>
      <c r="Y165" s="55">
        <v>2</v>
      </c>
      <c r="Z165" s="55">
        <v>3</v>
      </c>
      <c r="AA165" s="56"/>
      <c r="AB165" s="56"/>
      <c r="AC165" s="56"/>
      <c r="AD165" s="7"/>
      <c r="AE165" s="7"/>
      <c r="AF165" s="7"/>
      <c r="AG165" s="7"/>
      <c r="AH165" s="7"/>
      <c r="AI165" s="79"/>
      <c r="AJ165" s="79"/>
      <c r="AK165" s="79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9"/>
      <c r="CI165" s="7"/>
      <c r="CJ165" s="79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</row>
    <row r="166" spans="1:140">
      <c r="A166" s="17">
        <v>14</v>
      </c>
      <c r="B166" s="2" t="s">
        <v>125</v>
      </c>
      <c r="C166" s="19">
        <f t="shared" si="11"/>
        <v>1</v>
      </c>
      <c r="D166" s="19">
        <f t="shared" si="11"/>
        <v>2</v>
      </c>
      <c r="E166" s="19">
        <f t="shared" si="11"/>
        <v>3</v>
      </c>
      <c r="F166" s="55">
        <v>1</v>
      </c>
      <c r="G166" s="55">
        <v>2</v>
      </c>
      <c r="H166" s="55">
        <v>3</v>
      </c>
      <c r="I166" s="55">
        <v>1</v>
      </c>
      <c r="J166" s="55">
        <v>2</v>
      </c>
      <c r="K166" s="55">
        <v>3</v>
      </c>
      <c r="L166" s="55">
        <v>1</v>
      </c>
      <c r="M166" s="55">
        <v>2</v>
      </c>
      <c r="N166" s="55">
        <v>3</v>
      </c>
      <c r="O166" s="55">
        <v>1</v>
      </c>
      <c r="P166" s="55">
        <v>2</v>
      </c>
      <c r="Q166" s="55">
        <v>3</v>
      </c>
      <c r="R166" s="55">
        <v>1</v>
      </c>
      <c r="S166" s="55">
        <v>2</v>
      </c>
      <c r="T166" s="55">
        <v>3</v>
      </c>
      <c r="U166" s="55">
        <v>1</v>
      </c>
      <c r="V166" s="55">
        <v>2</v>
      </c>
      <c r="W166" s="55">
        <v>3</v>
      </c>
      <c r="X166" s="55">
        <v>1</v>
      </c>
      <c r="Y166" s="55">
        <v>2</v>
      </c>
      <c r="Z166" s="55">
        <v>3</v>
      </c>
      <c r="AA166" s="56"/>
      <c r="AB166" s="56"/>
      <c r="AC166" s="56"/>
      <c r="AD166" s="7"/>
      <c r="AE166" s="7"/>
      <c r="AF166" s="7"/>
      <c r="AG166" s="7"/>
      <c r="AH166" s="7"/>
      <c r="AI166" s="79"/>
      <c r="AJ166" s="79"/>
      <c r="AK166" s="79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9"/>
      <c r="CI166" s="7"/>
      <c r="CJ166" s="79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</row>
    <row r="167" spans="1:140">
      <c r="A167" s="17">
        <v>15</v>
      </c>
      <c r="B167" s="2" t="s">
        <v>126</v>
      </c>
      <c r="C167" s="19">
        <f t="shared" si="11"/>
        <v>1</v>
      </c>
      <c r="D167" s="19">
        <f t="shared" si="11"/>
        <v>2</v>
      </c>
      <c r="E167" s="19">
        <f t="shared" si="11"/>
        <v>3</v>
      </c>
      <c r="F167" s="55">
        <v>1</v>
      </c>
      <c r="G167" s="55">
        <v>2</v>
      </c>
      <c r="H167" s="55">
        <v>3</v>
      </c>
      <c r="I167" s="55">
        <v>1</v>
      </c>
      <c r="J167" s="55">
        <v>2</v>
      </c>
      <c r="K167" s="55">
        <v>3</v>
      </c>
      <c r="L167" s="55">
        <v>1</v>
      </c>
      <c r="M167" s="55">
        <v>2</v>
      </c>
      <c r="N167" s="55">
        <v>3</v>
      </c>
      <c r="O167" s="55">
        <v>1</v>
      </c>
      <c r="P167" s="55">
        <v>2</v>
      </c>
      <c r="Q167" s="55">
        <v>3</v>
      </c>
      <c r="R167" s="55">
        <v>1</v>
      </c>
      <c r="S167" s="55">
        <v>2</v>
      </c>
      <c r="T167" s="55">
        <v>3</v>
      </c>
      <c r="U167" s="55">
        <v>1</v>
      </c>
      <c r="V167" s="55">
        <v>2</v>
      </c>
      <c r="W167" s="55">
        <v>3</v>
      </c>
      <c r="X167" s="55">
        <v>1</v>
      </c>
      <c r="Y167" s="55">
        <v>2</v>
      </c>
      <c r="Z167" s="55">
        <v>3</v>
      </c>
      <c r="AA167" s="56"/>
      <c r="AB167" s="56"/>
      <c r="AC167" s="56"/>
      <c r="AD167" s="7"/>
      <c r="AE167" s="7"/>
      <c r="AF167" s="7"/>
      <c r="AG167" s="7"/>
      <c r="AH167" s="7"/>
      <c r="AI167" s="79"/>
      <c r="AJ167" s="79"/>
      <c r="AK167" s="79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9"/>
      <c r="CI167" s="89"/>
      <c r="CJ167" s="79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</row>
    <row r="168" spans="1:140">
      <c r="A168" s="17">
        <v>16</v>
      </c>
      <c r="B168" s="2" t="s">
        <v>127</v>
      </c>
      <c r="C168" s="19">
        <f t="shared" si="11"/>
        <v>1</v>
      </c>
      <c r="D168" s="19">
        <f t="shared" si="11"/>
        <v>2</v>
      </c>
      <c r="E168" s="19">
        <f t="shared" si="11"/>
        <v>3</v>
      </c>
      <c r="F168" s="55">
        <v>1</v>
      </c>
      <c r="G168" s="55">
        <v>2</v>
      </c>
      <c r="H168" s="55">
        <v>3</v>
      </c>
      <c r="I168" s="55">
        <v>1</v>
      </c>
      <c r="J168" s="55">
        <v>2</v>
      </c>
      <c r="K168" s="55">
        <v>3</v>
      </c>
      <c r="L168" s="55">
        <v>1</v>
      </c>
      <c r="M168" s="55">
        <v>2</v>
      </c>
      <c r="N168" s="55">
        <v>3</v>
      </c>
      <c r="O168" s="55">
        <v>1</v>
      </c>
      <c r="P168" s="55">
        <v>2</v>
      </c>
      <c r="Q168" s="55">
        <v>3</v>
      </c>
      <c r="R168" s="55">
        <v>1</v>
      </c>
      <c r="S168" s="55">
        <v>2</v>
      </c>
      <c r="T168" s="55">
        <v>3</v>
      </c>
      <c r="U168" s="55">
        <v>1</v>
      </c>
      <c r="V168" s="55">
        <v>2</v>
      </c>
      <c r="W168" s="55">
        <v>3</v>
      </c>
      <c r="X168" s="55">
        <v>1</v>
      </c>
      <c r="Y168" s="55">
        <v>2</v>
      </c>
      <c r="Z168" s="55">
        <v>3</v>
      </c>
      <c r="AA168" s="56"/>
      <c r="AB168" s="56"/>
      <c r="AC168" s="56"/>
      <c r="AD168" s="7"/>
      <c r="AE168" s="7"/>
      <c r="AF168" s="7"/>
      <c r="AG168" s="7"/>
      <c r="AH168" s="7"/>
      <c r="AI168" s="79"/>
      <c r="AJ168" s="79"/>
      <c r="AK168" s="79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9"/>
      <c r="CI168" s="90"/>
      <c r="CJ168" s="79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</row>
    <row r="169" spans="1:140">
      <c r="A169" s="17">
        <v>17</v>
      </c>
      <c r="B169" s="2" t="s">
        <v>128</v>
      </c>
      <c r="C169" s="19">
        <f t="shared" si="11"/>
        <v>1</v>
      </c>
      <c r="D169" s="19">
        <f t="shared" si="11"/>
        <v>2</v>
      </c>
      <c r="E169" s="19">
        <f t="shared" si="11"/>
        <v>3</v>
      </c>
      <c r="F169" s="55">
        <v>1</v>
      </c>
      <c r="G169" s="55">
        <v>2</v>
      </c>
      <c r="H169" s="55">
        <v>3</v>
      </c>
      <c r="I169" s="55">
        <v>1</v>
      </c>
      <c r="J169" s="55">
        <v>2</v>
      </c>
      <c r="K169" s="55">
        <v>3</v>
      </c>
      <c r="L169" s="55">
        <v>1</v>
      </c>
      <c r="M169" s="55">
        <v>2</v>
      </c>
      <c r="N169" s="55">
        <v>3</v>
      </c>
      <c r="O169" s="55">
        <v>1</v>
      </c>
      <c r="P169" s="55">
        <v>2</v>
      </c>
      <c r="Q169" s="55">
        <v>3</v>
      </c>
      <c r="R169" s="55">
        <v>1</v>
      </c>
      <c r="S169" s="55">
        <v>2</v>
      </c>
      <c r="T169" s="55">
        <v>3</v>
      </c>
      <c r="U169" s="55">
        <v>1</v>
      </c>
      <c r="V169" s="55">
        <v>2</v>
      </c>
      <c r="W169" s="55">
        <v>3</v>
      </c>
      <c r="X169" s="55">
        <v>1</v>
      </c>
      <c r="Y169" s="55">
        <v>2</v>
      </c>
      <c r="Z169" s="55">
        <v>3</v>
      </c>
      <c r="AA169" s="56"/>
      <c r="AB169" s="56"/>
      <c r="AC169" s="56"/>
      <c r="AD169" s="7"/>
      <c r="AE169" s="7"/>
      <c r="AF169" s="7"/>
      <c r="AG169" s="7"/>
      <c r="AH169" s="7"/>
      <c r="AI169" s="79"/>
      <c r="AJ169" s="79"/>
      <c r="AK169" s="79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9"/>
      <c r="CI169" s="91"/>
      <c r="CJ169" s="79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</row>
    <row r="170" spans="1:140">
      <c r="A170" s="17">
        <v>18</v>
      </c>
      <c r="B170" s="2" t="s">
        <v>129</v>
      </c>
      <c r="C170" s="19">
        <f t="shared" si="11"/>
        <v>1</v>
      </c>
      <c r="D170" s="19">
        <f t="shared" si="11"/>
        <v>2</v>
      </c>
      <c r="E170" s="19">
        <f t="shared" si="11"/>
        <v>2</v>
      </c>
      <c r="F170" s="55">
        <v>1</v>
      </c>
      <c r="G170" s="55">
        <v>2</v>
      </c>
      <c r="H170" s="55">
        <v>2</v>
      </c>
      <c r="I170" s="55">
        <v>1</v>
      </c>
      <c r="J170" s="55">
        <v>2</v>
      </c>
      <c r="K170" s="55">
        <v>2</v>
      </c>
      <c r="L170" s="55">
        <v>1</v>
      </c>
      <c r="M170" s="55">
        <v>2</v>
      </c>
      <c r="N170" s="55">
        <v>2</v>
      </c>
      <c r="O170" s="55">
        <v>1</v>
      </c>
      <c r="P170" s="55">
        <v>2</v>
      </c>
      <c r="Q170" s="55">
        <v>2</v>
      </c>
      <c r="R170" s="55">
        <v>1</v>
      </c>
      <c r="S170" s="55">
        <v>2</v>
      </c>
      <c r="T170" s="55">
        <v>2</v>
      </c>
      <c r="U170" s="55">
        <v>1</v>
      </c>
      <c r="V170" s="55">
        <v>2</v>
      </c>
      <c r="W170" s="55">
        <v>2</v>
      </c>
      <c r="X170" s="55">
        <v>1</v>
      </c>
      <c r="Y170" s="55">
        <v>2</v>
      </c>
      <c r="Z170" s="55">
        <v>2</v>
      </c>
      <c r="AA170" s="56"/>
      <c r="AB170" s="56"/>
      <c r="AC170" s="56"/>
      <c r="AD170" s="7"/>
      <c r="AE170" s="7"/>
      <c r="AF170" s="7"/>
      <c r="AG170" s="7"/>
      <c r="AH170" s="7"/>
      <c r="AI170" s="79"/>
      <c r="AJ170" s="7"/>
      <c r="AK170" s="79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9"/>
      <c r="CI170" s="92"/>
      <c r="CJ170" s="79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</row>
    <row r="171" spans="1:140">
      <c r="A171" s="17">
        <v>19</v>
      </c>
      <c r="B171" s="93" t="s">
        <v>130</v>
      </c>
      <c r="C171" s="19">
        <f t="shared" si="11"/>
        <v>1</v>
      </c>
      <c r="D171" s="19">
        <f t="shared" si="11"/>
        <v>2</v>
      </c>
      <c r="E171" s="19">
        <f t="shared" si="11"/>
        <v>3</v>
      </c>
      <c r="F171" s="55">
        <v>1</v>
      </c>
      <c r="G171" s="55">
        <v>2</v>
      </c>
      <c r="H171" s="55">
        <v>3</v>
      </c>
      <c r="I171" s="55">
        <v>1</v>
      </c>
      <c r="J171" s="55">
        <v>2</v>
      </c>
      <c r="K171" s="55">
        <v>3</v>
      </c>
      <c r="L171" s="55">
        <v>1</v>
      </c>
      <c r="M171" s="55">
        <v>2</v>
      </c>
      <c r="N171" s="55">
        <v>3</v>
      </c>
      <c r="O171" s="55">
        <v>1</v>
      </c>
      <c r="P171" s="55">
        <v>2</v>
      </c>
      <c r="Q171" s="55">
        <v>3</v>
      </c>
      <c r="R171" s="55">
        <v>1</v>
      </c>
      <c r="S171" s="55">
        <v>2</v>
      </c>
      <c r="T171" s="55">
        <v>3</v>
      </c>
      <c r="U171" s="55">
        <v>1</v>
      </c>
      <c r="V171" s="55">
        <v>2</v>
      </c>
      <c r="W171" s="55">
        <v>3</v>
      </c>
      <c r="X171" s="55">
        <v>1</v>
      </c>
      <c r="Y171" s="55">
        <v>2</v>
      </c>
      <c r="Z171" s="55">
        <v>3</v>
      </c>
      <c r="AA171" s="56"/>
      <c r="AB171" s="56"/>
      <c r="AC171" s="56"/>
      <c r="AD171" s="7"/>
      <c r="AE171" s="7"/>
      <c r="AF171" s="7"/>
      <c r="AG171" s="7"/>
      <c r="AH171" s="7"/>
      <c r="AI171" s="79"/>
      <c r="AJ171" s="7"/>
      <c r="AK171" s="79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9"/>
      <c r="CI171" s="92"/>
      <c r="CJ171" s="79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</row>
    <row r="172" spans="1:140">
      <c r="A172" s="22">
        <v>20</v>
      </c>
      <c r="B172" s="94" t="s">
        <v>131</v>
      </c>
      <c r="C172" s="24">
        <f t="shared" si="11"/>
        <v>0</v>
      </c>
      <c r="D172" s="24">
        <f t="shared" si="11"/>
        <v>2</v>
      </c>
      <c r="E172" s="24">
        <f t="shared" si="11"/>
        <v>3</v>
      </c>
      <c r="F172" s="55"/>
      <c r="G172" s="55">
        <v>2</v>
      </c>
      <c r="H172" s="55">
        <v>3</v>
      </c>
      <c r="I172" s="55"/>
      <c r="J172" s="55">
        <v>2</v>
      </c>
      <c r="K172" s="55">
        <v>3</v>
      </c>
      <c r="L172" s="55"/>
      <c r="M172" s="55">
        <v>2</v>
      </c>
      <c r="N172" s="55">
        <v>3</v>
      </c>
      <c r="O172" s="55"/>
      <c r="P172" s="55">
        <v>2</v>
      </c>
      <c r="Q172" s="55">
        <v>3</v>
      </c>
      <c r="R172" s="55"/>
      <c r="S172" s="55">
        <v>2</v>
      </c>
      <c r="T172" s="55">
        <v>3</v>
      </c>
      <c r="U172" s="55"/>
      <c r="V172" s="55">
        <v>2</v>
      </c>
      <c r="W172" s="55">
        <v>3</v>
      </c>
      <c r="X172" s="55"/>
      <c r="Y172" s="55">
        <v>2</v>
      </c>
      <c r="Z172" s="55">
        <v>3</v>
      </c>
      <c r="AA172" s="56"/>
      <c r="AB172" s="56"/>
      <c r="AC172" s="56"/>
      <c r="AD172" s="7"/>
      <c r="AE172" s="7"/>
      <c r="AF172" s="7"/>
      <c r="AG172" s="7"/>
      <c r="AH172" s="7"/>
      <c r="AI172" s="79"/>
      <c r="AJ172" s="7"/>
      <c r="AK172" s="79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9"/>
      <c r="CI172" s="7"/>
      <c r="CJ172" s="79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</row>
    <row r="173" spans="1:140">
      <c r="A173" s="22">
        <v>21</v>
      </c>
      <c r="B173" s="94" t="s">
        <v>135</v>
      </c>
      <c r="C173" s="24">
        <f t="shared" ref="C173:E177" si="12">(F173+I173+L173+O173+R173+U173+X173+AA173)/7</f>
        <v>1</v>
      </c>
      <c r="D173" s="24">
        <f t="shared" si="12"/>
        <v>2</v>
      </c>
      <c r="E173" s="24">
        <f t="shared" si="12"/>
        <v>2</v>
      </c>
      <c r="F173" s="55">
        <v>1</v>
      </c>
      <c r="G173" s="55">
        <v>2</v>
      </c>
      <c r="H173" s="55">
        <v>2</v>
      </c>
      <c r="I173" s="55">
        <v>1</v>
      </c>
      <c r="J173" s="55">
        <v>2</v>
      </c>
      <c r="K173" s="55">
        <v>2</v>
      </c>
      <c r="L173" s="55">
        <v>1</v>
      </c>
      <c r="M173" s="55">
        <v>2</v>
      </c>
      <c r="N173" s="55">
        <v>2</v>
      </c>
      <c r="O173" s="55">
        <v>1</v>
      </c>
      <c r="P173" s="55">
        <v>2</v>
      </c>
      <c r="Q173" s="55">
        <v>2</v>
      </c>
      <c r="R173" s="55">
        <v>1</v>
      </c>
      <c r="S173" s="55">
        <v>2</v>
      </c>
      <c r="T173" s="55">
        <v>2</v>
      </c>
      <c r="U173" s="55">
        <v>1</v>
      </c>
      <c r="V173" s="55">
        <v>2</v>
      </c>
      <c r="W173" s="55">
        <v>2</v>
      </c>
      <c r="X173" s="55">
        <v>1</v>
      </c>
      <c r="Y173" s="55">
        <v>2</v>
      </c>
      <c r="Z173" s="55">
        <v>2</v>
      </c>
      <c r="AA173" s="56"/>
      <c r="AB173" s="56"/>
      <c r="AC173" s="56"/>
      <c r="AD173" s="7"/>
      <c r="AE173" s="7"/>
      <c r="AF173" s="7"/>
      <c r="AG173" s="7"/>
      <c r="AH173" s="7"/>
      <c r="AI173" s="79"/>
      <c r="AJ173" s="7"/>
      <c r="AK173" s="79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9"/>
      <c r="CI173" s="7"/>
      <c r="CJ173" s="79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</row>
    <row r="174" spans="1:140">
      <c r="A174" s="22">
        <v>22</v>
      </c>
      <c r="B174" s="94" t="s">
        <v>132</v>
      </c>
      <c r="C174" s="24">
        <f t="shared" si="12"/>
        <v>0</v>
      </c>
      <c r="D174" s="24">
        <f t="shared" si="12"/>
        <v>2</v>
      </c>
      <c r="E174" s="24">
        <f t="shared" si="12"/>
        <v>3</v>
      </c>
      <c r="F174" s="55"/>
      <c r="G174" s="55">
        <v>2</v>
      </c>
      <c r="H174" s="55">
        <v>3</v>
      </c>
      <c r="I174" s="55"/>
      <c r="J174" s="55">
        <v>2</v>
      </c>
      <c r="K174" s="55">
        <v>3</v>
      </c>
      <c r="L174" s="55"/>
      <c r="M174" s="55">
        <v>2</v>
      </c>
      <c r="N174" s="55">
        <v>3</v>
      </c>
      <c r="O174" s="55"/>
      <c r="P174" s="55">
        <v>2</v>
      </c>
      <c r="Q174" s="55">
        <v>3</v>
      </c>
      <c r="R174" s="55"/>
      <c r="S174" s="55">
        <v>2</v>
      </c>
      <c r="T174" s="55">
        <v>3</v>
      </c>
      <c r="U174" s="55"/>
      <c r="V174" s="55">
        <v>2</v>
      </c>
      <c r="W174" s="55">
        <v>3</v>
      </c>
      <c r="X174" s="55"/>
      <c r="Y174" s="55">
        <v>2</v>
      </c>
      <c r="Z174" s="55">
        <v>3</v>
      </c>
      <c r="AA174" s="56"/>
      <c r="AB174" s="56"/>
      <c r="AC174" s="56"/>
      <c r="AD174" s="7"/>
      <c r="AE174" s="7"/>
      <c r="AF174" s="7"/>
      <c r="AG174" s="7"/>
      <c r="AH174" s="7"/>
      <c r="AI174" s="79"/>
      <c r="AJ174" s="7"/>
      <c r="AK174" s="79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9"/>
      <c r="CI174" s="7"/>
      <c r="CJ174" s="79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</row>
    <row r="175" spans="1:140">
      <c r="A175" s="22">
        <v>23</v>
      </c>
      <c r="B175" s="94" t="s">
        <v>133</v>
      </c>
      <c r="C175" s="24">
        <f t="shared" si="12"/>
        <v>1</v>
      </c>
      <c r="D175" s="24">
        <f t="shared" si="12"/>
        <v>2</v>
      </c>
      <c r="E175" s="24">
        <f t="shared" si="12"/>
        <v>3</v>
      </c>
      <c r="F175" s="55">
        <v>1</v>
      </c>
      <c r="G175" s="55">
        <v>2</v>
      </c>
      <c r="H175" s="55">
        <v>3</v>
      </c>
      <c r="I175" s="55">
        <v>1</v>
      </c>
      <c r="J175" s="55">
        <v>2</v>
      </c>
      <c r="K175" s="55">
        <v>3</v>
      </c>
      <c r="L175" s="55">
        <v>1</v>
      </c>
      <c r="M175" s="55">
        <v>2</v>
      </c>
      <c r="N175" s="55">
        <v>3</v>
      </c>
      <c r="O175" s="55">
        <v>1</v>
      </c>
      <c r="P175" s="55">
        <v>2</v>
      </c>
      <c r="Q175" s="55">
        <v>3</v>
      </c>
      <c r="R175" s="55">
        <v>1</v>
      </c>
      <c r="S175" s="55">
        <v>2</v>
      </c>
      <c r="T175" s="55">
        <v>3</v>
      </c>
      <c r="U175" s="55">
        <v>1</v>
      </c>
      <c r="V175" s="55">
        <v>2</v>
      </c>
      <c r="W175" s="55">
        <v>3</v>
      </c>
      <c r="X175" s="55">
        <v>1</v>
      </c>
      <c r="Y175" s="55">
        <v>2</v>
      </c>
      <c r="Z175" s="55">
        <v>3</v>
      </c>
      <c r="AA175" s="56"/>
      <c r="AB175" s="56"/>
      <c r="AC175" s="56"/>
      <c r="AD175" s="7"/>
      <c r="AE175" s="7"/>
      <c r="AF175" s="7"/>
      <c r="AG175" s="7"/>
      <c r="AH175" s="7"/>
      <c r="AI175" s="79"/>
      <c r="AJ175" s="7"/>
      <c r="AK175" s="79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9"/>
      <c r="CI175" s="7"/>
      <c r="CJ175" s="79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</row>
    <row r="176" spans="1:140">
      <c r="A176" s="22">
        <v>24</v>
      </c>
      <c r="B176" s="94" t="s">
        <v>136</v>
      </c>
      <c r="C176" s="24">
        <f t="shared" si="12"/>
        <v>1</v>
      </c>
      <c r="D176" s="24">
        <f t="shared" si="12"/>
        <v>2</v>
      </c>
      <c r="E176" s="24">
        <f t="shared" si="12"/>
        <v>3</v>
      </c>
      <c r="F176" s="55">
        <v>1</v>
      </c>
      <c r="G176" s="55">
        <v>2</v>
      </c>
      <c r="H176" s="55">
        <v>3</v>
      </c>
      <c r="I176" s="55">
        <v>1</v>
      </c>
      <c r="J176" s="55">
        <v>2</v>
      </c>
      <c r="K176" s="55">
        <v>3</v>
      </c>
      <c r="L176" s="55">
        <v>1</v>
      </c>
      <c r="M176" s="55">
        <v>2</v>
      </c>
      <c r="N176" s="55">
        <v>3</v>
      </c>
      <c r="O176" s="55">
        <v>1</v>
      </c>
      <c r="P176" s="55">
        <v>2</v>
      </c>
      <c r="Q176" s="55">
        <v>3</v>
      </c>
      <c r="R176" s="55">
        <v>1</v>
      </c>
      <c r="S176" s="55">
        <v>2</v>
      </c>
      <c r="T176" s="55">
        <v>3</v>
      </c>
      <c r="U176" s="55">
        <v>1</v>
      </c>
      <c r="V176" s="55">
        <v>2</v>
      </c>
      <c r="W176" s="55">
        <v>3</v>
      </c>
      <c r="X176" s="55">
        <v>1</v>
      </c>
      <c r="Y176" s="55">
        <v>2</v>
      </c>
      <c r="Z176" s="55">
        <v>3</v>
      </c>
      <c r="AA176" s="56"/>
      <c r="AB176" s="56"/>
      <c r="AC176" s="56"/>
      <c r="AD176" s="7"/>
      <c r="AE176" s="7"/>
      <c r="AF176" s="7"/>
      <c r="AG176" s="7"/>
      <c r="AH176" s="7"/>
      <c r="AI176" s="79"/>
      <c r="AJ176" s="7"/>
      <c r="AK176" s="79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9"/>
      <c r="CI176" s="7"/>
      <c r="CJ176" s="79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</row>
    <row r="177" spans="1:140">
      <c r="A177" s="22">
        <v>25</v>
      </c>
      <c r="B177" s="94" t="s">
        <v>134</v>
      </c>
      <c r="C177" s="24">
        <f t="shared" si="12"/>
        <v>1</v>
      </c>
      <c r="D177" s="24">
        <f t="shared" si="12"/>
        <v>2</v>
      </c>
      <c r="E177" s="24">
        <f t="shared" si="12"/>
        <v>3</v>
      </c>
      <c r="F177" s="55">
        <v>1</v>
      </c>
      <c r="G177" s="55">
        <v>2</v>
      </c>
      <c r="H177" s="55">
        <v>3</v>
      </c>
      <c r="I177" s="55">
        <v>1</v>
      </c>
      <c r="J177" s="55">
        <v>2</v>
      </c>
      <c r="K177" s="55">
        <v>3</v>
      </c>
      <c r="L177" s="55">
        <v>1</v>
      </c>
      <c r="M177" s="55">
        <v>2</v>
      </c>
      <c r="N177" s="55">
        <v>3</v>
      </c>
      <c r="O177" s="55">
        <v>1</v>
      </c>
      <c r="P177" s="55">
        <v>2</v>
      </c>
      <c r="Q177" s="55">
        <v>3</v>
      </c>
      <c r="R177" s="55">
        <v>1</v>
      </c>
      <c r="S177" s="55">
        <v>2</v>
      </c>
      <c r="T177" s="55">
        <v>3</v>
      </c>
      <c r="U177" s="55">
        <v>1</v>
      </c>
      <c r="V177" s="55">
        <v>2</v>
      </c>
      <c r="W177" s="55">
        <v>3</v>
      </c>
      <c r="X177" s="55">
        <v>1</v>
      </c>
      <c r="Y177" s="55">
        <v>2</v>
      </c>
      <c r="Z177" s="55">
        <v>3</v>
      </c>
      <c r="AA177" s="56"/>
      <c r="AB177" s="56"/>
      <c r="AC177" s="56"/>
      <c r="AD177" s="7"/>
      <c r="AE177" s="7"/>
      <c r="AF177" s="7"/>
      <c r="AG177" s="7"/>
      <c r="AH177" s="7"/>
      <c r="AI177" s="79"/>
      <c r="AJ177" s="7"/>
      <c r="AK177" s="79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9"/>
      <c r="CI177" s="7"/>
      <c r="CJ177" s="79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</row>
    <row r="178" spans="1:140">
      <c r="A178" s="20"/>
      <c r="B178" s="20"/>
      <c r="C178" s="25"/>
      <c r="D178" s="25"/>
      <c r="E178" s="25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7"/>
      <c r="AE178" s="7"/>
      <c r="AF178" s="7"/>
      <c r="AG178" s="7"/>
      <c r="AH178" s="7"/>
      <c r="AI178" s="79"/>
      <c r="AJ178" s="7"/>
      <c r="AK178" s="79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9"/>
      <c r="CI178" s="7"/>
      <c r="CJ178" s="79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</row>
    <row r="179" spans="1:140">
      <c r="A179" s="20"/>
      <c r="B179" s="20"/>
      <c r="C179" s="25"/>
      <c r="D179" s="25"/>
      <c r="E179" s="25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7"/>
      <c r="AE179" s="7"/>
      <c r="AF179" s="7"/>
      <c r="AG179" s="7"/>
      <c r="AH179" s="7"/>
      <c r="AI179" s="79"/>
      <c r="AJ179" s="7"/>
      <c r="AK179" s="79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9"/>
      <c r="CI179" s="7"/>
      <c r="CJ179" s="79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</row>
    <row r="180" spans="1:140">
      <c r="A180" s="7"/>
      <c r="B180" s="27" t="s">
        <v>34</v>
      </c>
      <c r="C180" s="28">
        <f>COUNTIF(C153:C172,"&gt;=2,4")</f>
        <v>0</v>
      </c>
      <c r="D180" s="28">
        <f>COUNTIF(D153:D172,"&gt;=2,4")</f>
        <v>0</v>
      </c>
      <c r="E180" s="28">
        <f>COUNTIF(E153:E172,"&gt;=2,4")</f>
        <v>15</v>
      </c>
      <c r="F180" s="60"/>
      <c r="G180" s="169" t="s">
        <v>100</v>
      </c>
      <c r="H180" s="169"/>
      <c r="I180" s="169"/>
      <c r="J180" s="169"/>
      <c r="K180" s="169"/>
      <c r="L180" s="20"/>
      <c r="M180" s="20"/>
      <c r="N180" s="20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9"/>
      <c r="AJ180" s="7"/>
      <c r="AK180" s="79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9"/>
      <c r="CI180" s="7"/>
      <c r="CJ180" s="79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</row>
    <row r="181" spans="1:140">
      <c r="A181" s="7"/>
      <c r="B181" s="27" t="s">
        <v>35</v>
      </c>
      <c r="C181" s="28">
        <f>$AK$2-C182-C180</f>
        <v>0</v>
      </c>
      <c r="D181" s="28">
        <f t="shared" ref="D181:E181" si="13">$AK$2-D182-D180</f>
        <v>24</v>
      </c>
      <c r="E181" s="28">
        <f t="shared" si="13"/>
        <v>10</v>
      </c>
      <c r="F181" s="61"/>
      <c r="G181" s="170" t="s">
        <v>139</v>
      </c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9"/>
      <c r="AJ181" s="7"/>
      <c r="AK181" s="79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9"/>
      <c r="CI181" s="85"/>
      <c r="CJ181" s="79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</row>
    <row r="182" spans="1:140">
      <c r="A182" s="7"/>
      <c r="B182" s="27" t="s">
        <v>36</v>
      </c>
      <c r="C182" s="28">
        <f>COUNTIF(C153:C177,"&lt;=1,7")</f>
        <v>25</v>
      </c>
      <c r="D182" s="28">
        <f>COUNTIF(D153:D172,"&lt;=1,7")</f>
        <v>1</v>
      </c>
      <c r="E182" s="28">
        <f>COUNTIF(E153:E177,"&lt;=1,7")</f>
        <v>0</v>
      </c>
      <c r="F182" s="61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9"/>
      <c r="AJ182" s="50"/>
      <c r="AK182" s="79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9"/>
      <c r="CI182" s="10"/>
      <c r="CJ182" s="79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</row>
    <row r="183" spans="1:140">
      <c r="A183" s="7"/>
      <c r="B183" s="171" t="s">
        <v>101</v>
      </c>
      <c r="C183" s="171"/>
      <c r="D183" s="171"/>
      <c r="E183" s="171"/>
      <c r="F183" s="25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9"/>
      <c r="BA183" s="50"/>
      <c r="BB183" s="79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</row>
    <row r="184" spans="1:140">
      <c r="A184" s="7"/>
      <c r="B184" s="34" t="s">
        <v>81</v>
      </c>
      <c r="C184" s="170">
        <f>(C180+D180+E180)/3</f>
        <v>5</v>
      </c>
      <c r="D184" s="170"/>
      <c r="E184" s="170"/>
      <c r="F184" s="79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9"/>
      <c r="BA184" s="79"/>
      <c r="BB184" s="79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</row>
    <row r="185" spans="1:140">
      <c r="A185" s="7"/>
      <c r="B185" s="34" t="s">
        <v>35</v>
      </c>
      <c r="C185" s="170">
        <f>(C181+D181+E181)/3</f>
        <v>11.333333333333334</v>
      </c>
      <c r="D185" s="170"/>
      <c r="E185" s="170"/>
      <c r="F185" s="79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9"/>
      <c r="BA185" s="79"/>
      <c r="BB185" s="79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</row>
    <row r="186" spans="1:140">
      <c r="A186" s="7"/>
      <c r="B186" s="71" t="s">
        <v>36</v>
      </c>
      <c r="C186" s="170">
        <f>(C182+D182+E182)/3</f>
        <v>8.6666666666666661</v>
      </c>
      <c r="D186" s="170"/>
      <c r="E186" s="170"/>
      <c r="F186" s="7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</row>
    <row r="187" spans="1:140">
      <c r="D187" s="2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</row>
    <row r="188" spans="1:140">
      <c r="B188" s="159" t="s">
        <v>102</v>
      </c>
      <c r="C188" s="159"/>
      <c r="D188" s="159"/>
      <c r="E188" s="159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35"/>
    </row>
    <row r="189" spans="1:140">
      <c r="B189" s="96" t="s">
        <v>34</v>
      </c>
      <c r="C189" s="160">
        <f>(C36+C73+C110+C147+C184)/5</f>
        <v>5.5333333333333332</v>
      </c>
      <c r="D189" s="160"/>
      <c r="E189" s="160"/>
    </row>
    <row r="190" spans="1:140">
      <c r="B190" s="97" t="s">
        <v>35</v>
      </c>
      <c r="C190" s="161">
        <f>(C37+C74+C111+C148+C185)/5</f>
        <v>9.9333333333333336</v>
      </c>
      <c r="D190" s="161"/>
      <c r="E190" s="161"/>
    </row>
    <row r="191" spans="1:140">
      <c r="B191" s="98" t="s">
        <v>36</v>
      </c>
      <c r="C191" s="162">
        <f>(C38+C75+C112+C149+C186)/5</f>
        <v>9.5333333333333314</v>
      </c>
      <c r="D191" s="162"/>
      <c r="E191" s="162"/>
    </row>
    <row r="192" spans="1:140">
      <c r="C192" s="7"/>
      <c r="D192" s="79"/>
    </row>
    <row r="193" spans="1:48" ht="15.75">
      <c r="A193" s="20"/>
      <c r="B193" s="99"/>
      <c r="C193" s="99"/>
      <c r="D193" s="99"/>
      <c r="E193" s="99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20"/>
      <c r="Y193" s="20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20"/>
      <c r="AV193" s="20"/>
    </row>
    <row r="194" spans="1:48" ht="15.75">
      <c r="A194" s="20"/>
      <c r="B194" s="99"/>
      <c r="C194" s="99"/>
      <c r="D194" s="99"/>
      <c r="E194" s="99"/>
      <c r="F194" s="99"/>
      <c r="G194" s="99"/>
      <c r="H194" s="99"/>
      <c r="I194" s="99"/>
      <c r="J194" s="99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</row>
    <row r="195" spans="1:48" ht="15.75">
      <c r="A195" s="20"/>
      <c r="B195" s="100"/>
      <c r="C195" s="100"/>
      <c r="D195" s="25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20"/>
      <c r="S195" s="20"/>
      <c r="T195" s="20"/>
      <c r="U195" s="20"/>
      <c r="V195" s="20"/>
      <c r="W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</row>
    <row r="196" spans="1:48">
      <c r="A196" s="20"/>
      <c r="B196" s="20"/>
      <c r="C196" s="20"/>
      <c r="D196" s="25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</row>
    <row r="197" spans="1:48" ht="14.25" customHeight="1">
      <c r="A197" s="20"/>
      <c r="B197" s="101"/>
      <c r="C197" s="102"/>
      <c r="D197" s="102"/>
      <c r="E197" s="102"/>
      <c r="F197" s="102"/>
      <c r="G197" s="102"/>
      <c r="H197" s="102"/>
      <c r="I197" s="26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</row>
    <row r="198" spans="1:48" ht="15" customHeight="1">
      <c r="B198" s="163" t="s">
        <v>103</v>
      </c>
      <c r="C198" s="163"/>
      <c r="D198" s="163"/>
      <c r="E198" s="163"/>
      <c r="F198" s="163"/>
      <c r="G198" s="163"/>
      <c r="H198" s="163"/>
      <c r="I198" s="103"/>
      <c r="J198" s="103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</row>
    <row r="199" spans="1:48" ht="15.75">
      <c r="B199" s="105" t="s">
        <v>104</v>
      </c>
      <c r="C199" s="104"/>
      <c r="D199" s="79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</row>
    <row r="200" spans="1:48" ht="35.25" customHeight="1">
      <c r="C200" s="7"/>
      <c r="D200" s="79"/>
      <c r="E200" s="7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</row>
    <row r="201" spans="1:48" ht="50.25" customHeight="1">
      <c r="B201" s="164" t="s">
        <v>105</v>
      </c>
      <c r="C201" s="167" t="s">
        <v>106</v>
      </c>
      <c r="D201" s="167"/>
      <c r="E201" s="167"/>
      <c r="F201" s="167"/>
      <c r="G201" s="167"/>
      <c r="H201" s="167"/>
      <c r="I201" s="106"/>
      <c r="J201" s="7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</row>
    <row r="202" spans="1:48" ht="42.75" customHeight="1">
      <c r="B202" s="165"/>
      <c r="C202" s="153" t="s">
        <v>34</v>
      </c>
      <c r="D202" s="154"/>
      <c r="E202" s="155" t="s">
        <v>38</v>
      </c>
      <c r="F202" s="156"/>
      <c r="G202" s="157" t="s">
        <v>36</v>
      </c>
      <c r="H202" s="158"/>
      <c r="I202" s="60"/>
      <c r="J202" s="7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</row>
    <row r="203" spans="1:48" ht="58.5" customHeight="1">
      <c r="B203" s="166"/>
      <c r="C203" s="107" t="s">
        <v>107</v>
      </c>
      <c r="D203" s="108" t="s">
        <v>108</v>
      </c>
      <c r="E203" s="109" t="s">
        <v>107</v>
      </c>
      <c r="F203" s="110" t="s">
        <v>108</v>
      </c>
      <c r="G203" s="111" t="s">
        <v>107</v>
      </c>
      <c r="H203" s="112" t="s">
        <v>108</v>
      </c>
      <c r="I203" s="113"/>
      <c r="J203" s="7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</row>
    <row r="204" spans="1:48" ht="42" customHeight="1">
      <c r="B204" s="114" t="s">
        <v>2</v>
      </c>
      <c r="C204" s="115">
        <f>(C32)</f>
        <v>0</v>
      </c>
      <c r="D204" s="116">
        <f>C204/$AK$2</f>
        <v>0</v>
      </c>
      <c r="E204" s="117">
        <f>(C33)</f>
        <v>0</v>
      </c>
      <c r="F204" s="118">
        <f>E204/$AK$2</f>
        <v>0</v>
      </c>
      <c r="G204" s="119">
        <f>(C34)</f>
        <v>25</v>
      </c>
      <c r="H204" s="120">
        <f>G204/$AK$2</f>
        <v>1</v>
      </c>
      <c r="I204" s="121"/>
      <c r="J204" s="7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</row>
    <row r="205" spans="1:48" ht="35.25" customHeight="1">
      <c r="B205" s="114" t="s">
        <v>39</v>
      </c>
      <c r="C205" s="122">
        <f>(C69)</f>
        <v>0</v>
      </c>
      <c r="D205" s="116">
        <f t="shared" ref="D205:D208" si="14">C205/$AK$2</f>
        <v>0</v>
      </c>
      <c r="E205" s="117">
        <f>(C70)</f>
        <v>0</v>
      </c>
      <c r="F205" s="118">
        <f t="shared" ref="F205:F208" si="15">E205/$AK$2</f>
        <v>0</v>
      </c>
      <c r="G205" s="119">
        <f>(C71)</f>
        <v>25</v>
      </c>
      <c r="H205" s="120">
        <f t="shared" ref="H205:H208" si="16">G205/$AK$2</f>
        <v>1</v>
      </c>
      <c r="I205" s="121"/>
      <c r="J205" s="7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</row>
    <row r="206" spans="1:48" ht="26.25" customHeight="1">
      <c r="B206" s="114" t="s">
        <v>75</v>
      </c>
      <c r="C206" s="115">
        <f>(C106)</f>
        <v>0</v>
      </c>
      <c r="D206" s="116">
        <f t="shared" si="14"/>
        <v>0</v>
      </c>
      <c r="E206" s="117">
        <f>(C107)</f>
        <v>0</v>
      </c>
      <c r="F206" s="118">
        <f t="shared" si="15"/>
        <v>0</v>
      </c>
      <c r="G206" s="119">
        <f>(C108)</f>
        <v>25</v>
      </c>
      <c r="H206" s="120">
        <f t="shared" si="16"/>
        <v>1</v>
      </c>
      <c r="I206" s="121"/>
      <c r="J206" s="7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</row>
    <row r="207" spans="1:48" ht="25.5">
      <c r="B207" s="114" t="s">
        <v>92</v>
      </c>
      <c r="C207" s="115">
        <f>(C180)</f>
        <v>0</v>
      </c>
      <c r="D207" s="116">
        <f t="shared" si="14"/>
        <v>0</v>
      </c>
      <c r="E207" s="117">
        <f>(C181)</f>
        <v>0</v>
      </c>
      <c r="F207" s="118">
        <f t="shared" si="15"/>
        <v>0</v>
      </c>
      <c r="G207" s="119">
        <f>(C182)</f>
        <v>25</v>
      </c>
      <c r="H207" s="120">
        <f t="shared" si="16"/>
        <v>1</v>
      </c>
      <c r="I207" s="121"/>
      <c r="J207" s="7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</row>
    <row r="208" spans="1:48" ht="28.5" customHeight="1">
      <c r="B208" s="114" t="s">
        <v>82</v>
      </c>
      <c r="C208" s="115">
        <f>(C143)</f>
        <v>0</v>
      </c>
      <c r="D208" s="116">
        <f t="shared" si="14"/>
        <v>0</v>
      </c>
      <c r="E208" s="117">
        <f>(C144)</f>
        <v>0</v>
      </c>
      <c r="F208" s="118">
        <f t="shared" si="15"/>
        <v>0</v>
      </c>
      <c r="G208" s="119">
        <f>(C145)</f>
        <v>25</v>
      </c>
      <c r="H208" s="120">
        <f t="shared" si="16"/>
        <v>1</v>
      </c>
      <c r="I208" s="121"/>
      <c r="J208" s="7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</row>
    <row r="209" spans="2:48" ht="30.75" customHeight="1">
      <c r="B209" s="114" t="s">
        <v>109</v>
      </c>
      <c r="C209" s="123">
        <f>(C204+C205+C206+C207+C208)/5</f>
        <v>0</v>
      </c>
      <c r="D209" s="124">
        <f>C209/AK2</f>
        <v>0</v>
      </c>
      <c r="E209" s="125">
        <f>(E204+E205+E206+E207+E208)/5</f>
        <v>0</v>
      </c>
      <c r="F209" s="126">
        <f>E209/AK2</f>
        <v>0</v>
      </c>
      <c r="G209" s="127">
        <f>(G204+G205+G206+G207+G208)/5</f>
        <v>25</v>
      </c>
      <c r="H209" s="128">
        <f>G209/AK2</f>
        <v>1</v>
      </c>
      <c r="M209" s="7"/>
      <c r="N209" s="7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</row>
    <row r="210" spans="2:48"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</row>
    <row r="211" spans="2:48" ht="15.75">
      <c r="C211" s="129">
        <f>D209</f>
        <v>0</v>
      </c>
      <c r="D211" s="130">
        <f>F209</f>
        <v>0</v>
      </c>
      <c r="E211" s="131">
        <f>H209</f>
        <v>1</v>
      </c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</row>
    <row r="212" spans="2:48" ht="15.75">
      <c r="D212" s="132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</row>
    <row r="213" spans="2:48" ht="15.75">
      <c r="C213" s="7"/>
      <c r="D213" s="132"/>
      <c r="E213" s="7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</row>
    <row r="214" spans="2:48">
      <c r="C214" s="7"/>
      <c r="D214" s="7"/>
      <c r="E214" s="7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</row>
    <row r="215" spans="2:48" ht="15.75">
      <c r="C215" s="7"/>
      <c r="D215" s="85"/>
      <c r="E215" s="7"/>
      <c r="Y215" s="20"/>
      <c r="Z215" s="20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100"/>
      <c r="AR215" s="20"/>
      <c r="AS215" s="20"/>
      <c r="AT215" s="20"/>
      <c r="AU215" s="20"/>
      <c r="AV215" s="20"/>
    </row>
    <row r="216" spans="2:48">
      <c r="C216" s="7"/>
      <c r="D216" s="85"/>
      <c r="E216" s="7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</row>
    <row r="217" spans="2:48">
      <c r="C217" s="7"/>
      <c r="D217" s="85"/>
      <c r="E217" s="7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</row>
    <row r="218" spans="2:48" ht="15.75">
      <c r="B218" s="148" t="s">
        <v>110</v>
      </c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04"/>
      <c r="O218" s="104"/>
      <c r="P218" s="104"/>
      <c r="Q218" s="104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</row>
    <row r="219" spans="2:48" ht="15" customHeight="1">
      <c r="B219" s="133" t="s">
        <v>104</v>
      </c>
      <c r="C219" s="104"/>
      <c r="D219" s="86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</row>
    <row r="220" spans="2:48" ht="15.75">
      <c r="B220" s="132"/>
      <c r="C220" s="132"/>
      <c r="D220" s="86"/>
      <c r="E220" s="132"/>
      <c r="F220" s="132"/>
      <c r="G220" s="132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</row>
    <row r="221" spans="2:48" ht="87.75" customHeight="1">
      <c r="B221" s="104"/>
      <c r="C221" s="104"/>
      <c r="D221" s="86"/>
      <c r="E221" s="104"/>
      <c r="F221" s="104"/>
      <c r="G221" s="104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</row>
    <row r="222" spans="2:48" ht="50.25" customHeight="1">
      <c r="B222" s="149" t="s">
        <v>105</v>
      </c>
      <c r="C222" s="152" t="s">
        <v>106</v>
      </c>
      <c r="D222" s="152"/>
      <c r="E222" s="152"/>
      <c r="F222" s="152"/>
      <c r="G222" s="152"/>
      <c r="H222" s="152"/>
      <c r="I222" s="7"/>
      <c r="J222" s="7"/>
      <c r="K222" s="7"/>
      <c r="L222" s="7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</row>
    <row r="223" spans="2:48" ht="50.25" customHeight="1">
      <c r="B223" s="150"/>
      <c r="C223" s="153" t="s">
        <v>34</v>
      </c>
      <c r="D223" s="154"/>
      <c r="E223" s="155" t="s">
        <v>38</v>
      </c>
      <c r="F223" s="156"/>
      <c r="G223" s="157" t="s">
        <v>36</v>
      </c>
      <c r="H223" s="158"/>
      <c r="I223" s="62"/>
      <c r="J223" s="62"/>
      <c r="K223" s="62"/>
      <c r="L223" s="62"/>
      <c r="M223" s="62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</row>
    <row r="224" spans="2:48" ht="50.25" customHeight="1">
      <c r="B224" s="151"/>
      <c r="C224" s="107" t="s">
        <v>107</v>
      </c>
      <c r="D224" s="108" t="s">
        <v>108</v>
      </c>
      <c r="E224" s="109" t="s">
        <v>107</v>
      </c>
      <c r="F224" s="110" t="s">
        <v>108</v>
      </c>
      <c r="G224" s="111" t="s">
        <v>107</v>
      </c>
      <c r="H224" s="112" t="s">
        <v>108</v>
      </c>
      <c r="I224" s="62"/>
      <c r="J224" s="62"/>
      <c r="K224" s="62"/>
      <c r="L224" s="62"/>
      <c r="M224" s="62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</row>
    <row r="225" spans="1:48" ht="50.25" customHeight="1">
      <c r="B225" s="134" t="s">
        <v>2</v>
      </c>
      <c r="C225" s="115">
        <f>(E32)</f>
        <v>20</v>
      </c>
      <c r="D225" s="116">
        <f>C225/$AK$2</f>
        <v>0.8</v>
      </c>
      <c r="E225" s="117">
        <f>E33</f>
        <v>5</v>
      </c>
      <c r="F225" s="118">
        <f>E225/$AK$2</f>
        <v>0.2</v>
      </c>
      <c r="G225" s="119">
        <f>(E34)</f>
        <v>0</v>
      </c>
      <c r="H225" s="120">
        <f>G225/$AK$2</f>
        <v>0</v>
      </c>
      <c r="I225" s="62"/>
      <c r="J225" s="62"/>
      <c r="K225" s="62"/>
      <c r="L225" s="62"/>
      <c r="M225" s="62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</row>
    <row r="226" spans="1:48" ht="50.25" customHeight="1">
      <c r="B226" s="134" t="s">
        <v>39</v>
      </c>
      <c r="C226" s="122">
        <f>(E69)</f>
        <v>20</v>
      </c>
      <c r="D226" s="116">
        <f t="shared" ref="D226:D229" si="17">C226/$AK$2</f>
        <v>0.8</v>
      </c>
      <c r="E226" s="117">
        <f>(E70)</f>
        <v>5</v>
      </c>
      <c r="F226" s="118">
        <f t="shared" ref="F226:F229" si="18">E226/$AK$2</f>
        <v>0.2</v>
      </c>
      <c r="G226" s="119">
        <f>(E71)</f>
        <v>0</v>
      </c>
      <c r="H226" s="120">
        <f t="shared" ref="H226:H229" si="19">G226/$AK$2</f>
        <v>0</v>
      </c>
      <c r="I226" s="62"/>
      <c r="J226" s="62"/>
      <c r="K226" s="62"/>
      <c r="L226" s="62"/>
      <c r="M226" s="62"/>
      <c r="N226" s="135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</row>
    <row r="227" spans="1:48" ht="26.25" customHeight="1">
      <c r="B227" s="134" t="s">
        <v>75</v>
      </c>
      <c r="C227" s="115">
        <f>(E106)</f>
        <v>13</v>
      </c>
      <c r="D227" s="116">
        <f t="shared" si="17"/>
        <v>0.52</v>
      </c>
      <c r="E227" s="117">
        <f>(E107)</f>
        <v>8</v>
      </c>
      <c r="F227" s="118">
        <f t="shared" si="18"/>
        <v>0.32</v>
      </c>
      <c r="G227" s="119">
        <f>(E108)</f>
        <v>4</v>
      </c>
      <c r="H227" s="120">
        <f t="shared" si="19"/>
        <v>0.16</v>
      </c>
      <c r="I227" s="62"/>
      <c r="J227" s="62"/>
      <c r="K227" s="62"/>
      <c r="L227" s="62"/>
      <c r="M227" s="62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</row>
    <row r="228" spans="1:48" ht="25.5">
      <c r="B228" s="134" t="s">
        <v>92</v>
      </c>
      <c r="C228" s="115">
        <f>(E180)</f>
        <v>15</v>
      </c>
      <c r="D228" s="116">
        <f t="shared" si="17"/>
        <v>0.6</v>
      </c>
      <c r="E228" s="117">
        <f>(E181)</f>
        <v>10</v>
      </c>
      <c r="F228" s="118">
        <f t="shared" si="18"/>
        <v>0.4</v>
      </c>
      <c r="G228" s="119">
        <f>(E182)</f>
        <v>0</v>
      </c>
      <c r="H228" s="120">
        <f t="shared" si="19"/>
        <v>0</v>
      </c>
      <c r="I228" s="62"/>
      <c r="J228" s="62"/>
      <c r="K228" s="62"/>
      <c r="L228" s="62"/>
      <c r="M228" s="62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</row>
    <row r="229" spans="1:48" ht="25.5" customHeight="1">
      <c r="B229" s="134" t="s">
        <v>82</v>
      </c>
      <c r="C229" s="115">
        <f>(E143)</f>
        <v>15</v>
      </c>
      <c r="D229" s="116">
        <f t="shared" si="17"/>
        <v>0.6</v>
      </c>
      <c r="E229" s="117">
        <f>E144</f>
        <v>10</v>
      </c>
      <c r="F229" s="118">
        <f t="shared" si="18"/>
        <v>0.4</v>
      </c>
      <c r="G229" s="119">
        <f>(E145)</f>
        <v>0</v>
      </c>
      <c r="H229" s="120">
        <f t="shared" si="19"/>
        <v>0</v>
      </c>
      <c r="I229" s="62"/>
      <c r="J229" s="62"/>
      <c r="K229" s="62"/>
      <c r="L229" s="62"/>
      <c r="M229" s="62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</row>
    <row r="230" spans="1:48" ht="29.25" customHeight="1">
      <c r="B230" s="134" t="s">
        <v>109</v>
      </c>
      <c r="C230" s="136">
        <f>(C225+C226+C227+C228+C229)/5</f>
        <v>16.600000000000001</v>
      </c>
      <c r="D230" s="137">
        <f>C230/AK2</f>
        <v>0.66400000000000003</v>
      </c>
      <c r="E230" s="138">
        <f>(E225+E226+E227+E228+E229)/5</f>
        <v>7.6</v>
      </c>
      <c r="F230" s="139">
        <f>E230/AK2</f>
        <v>0.30399999999999999</v>
      </c>
      <c r="G230" s="140">
        <f>(G225+G226+G227+G228+G229)/5</f>
        <v>0.8</v>
      </c>
      <c r="H230" s="141">
        <f>G230/AK2</f>
        <v>3.2000000000000001E-2</v>
      </c>
      <c r="I230" s="62"/>
      <c r="J230" s="62"/>
      <c r="K230" s="62"/>
      <c r="L230" s="62"/>
      <c r="M230" s="62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</row>
    <row r="231" spans="1:48">
      <c r="B231" s="142"/>
      <c r="C231" s="7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</row>
    <row r="232" spans="1:48">
      <c r="B232" s="7"/>
      <c r="C232" s="129">
        <f>D230</f>
        <v>0.66400000000000003</v>
      </c>
      <c r="D232" s="143">
        <f>F230</f>
        <v>0.30399999999999999</v>
      </c>
      <c r="E232" s="144">
        <f>H230</f>
        <v>3.2000000000000001E-2</v>
      </c>
      <c r="F232" s="62"/>
      <c r="G232" s="62"/>
      <c r="H232" s="62"/>
      <c r="I232" s="62"/>
      <c r="J232" s="62"/>
      <c r="K232" s="62"/>
      <c r="L232" s="62"/>
      <c r="M232" s="62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</row>
    <row r="233" spans="1:48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</row>
    <row r="234" spans="1:48">
      <c r="A234" s="20"/>
      <c r="B234" s="20"/>
      <c r="C234" s="20"/>
      <c r="D234" s="6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</row>
    <row r="235" spans="1:48">
      <c r="A235" s="20"/>
      <c r="B235" s="145" t="s">
        <v>111</v>
      </c>
      <c r="C235" s="20"/>
      <c r="D235" s="6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</row>
    <row r="236" spans="1:48">
      <c r="A236" s="20"/>
      <c r="B236" s="147" t="s">
        <v>140</v>
      </c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</row>
    <row r="237" spans="1:48">
      <c r="A237" s="20"/>
      <c r="B237" s="147"/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</row>
    <row r="238" spans="1:48">
      <c r="A238" s="20"/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</row>
    <row r="239" spans="1:48">
      <c r="A239" s="20"/>
      <c r="B239" s="147"/>
      <c r="C239" s="147"/>
      <c r="D239" s="147"/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</row>
    <row r="240" spans="1:48">
      <c r="A240" s="20"/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</row>
    <row r="241" spans="1:48">
      <c r="A241" s="20"/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</row>
    <row r="242" spans="1:48">
      <c r="A242" s="20"/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</row>
    <row r="243" spans="1:48">
      <c r="A243" s="20"/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  <c r="P243" s="147"/>
      <c r="Q243" s="147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</row>
    <row r="244" spans="1:48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</row>
    <row r="245" spans="1:48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</row>
    <row r="246" spans="1:48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</row>
  </sheetData>
  <mergeCells count="98">
    <mergeCell ref="F1:AK1"/>
    <mergeCell ref="C2:W2"/>
    <mergeCell ref="AH2:AJ2"/>
    <mergeCell ref="AK2:AL2"/>
    <mergeCell ref="C3:E3"/>
    <mergeCell ref="F3:H3"/>
    <mergeCell ref="I3:K3"/>
    <mergeCell ref="L3:N3"/>
    <mergeCell ref="O3:Q3"/>
    <mergeCell ref="R3:T3"/>
    <mergeCell ref="U3:W3"/>
    <mergeCell ref="X3:Z3"/>
    <mergeCell ref="G32:J32"/>
    <mergeCell ref="G33:W38"/>
    <mergeCell ref="C36:E36"/>
    <mergeCell ref="C37:E37"/>
    <mergeCell ref="C38:E38"/>
    <mergeCell ref="C39:AC39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G69:J69"/>
    <mergeCell ref="G70:W75"/>
    <mergeCell ref="B72:E72"/>
    <mergeCell ref="C73:E73"/>
    <mergeCell ref="C74:E74"/>
    <mergeCell ref="C75:E75"/>
    <mergeCell ref="C110:E110"/>
    <mergeCell ref="C111:E111"/>
    <mergeCell ref="C112:E112"/>
    <mergeCell ref="C113:W113"/>
    <mergeCell ref="C76:Q76"/>
    <mergeCell ref="C77:E77"/>
    <mergeCell ref="F77:H77"/>
    <mergeCell ref="I77:K77"/>
    <mergeCell ref="L77:N77"/>
    <mergeCell ref="O77:Q77"/>
    <mergeCell ref="I114:K114"/>
    <mergeCell ref="L114:N114"/>
    <mergeCell ref="O114:Q114"/>
    <mergeCell ref="R114:T114"/>
    <mergeCell ref="G106:J106"/>
    <mergeCell ref="G107:W112"/>
    <mergeCell ref="AS114:AU114"/>
    <mergeCell ref="AV114:AW114"/>
    <mergeCell ref="G143:J143"/>
    <mergeCell ref="G144:W149"/>
    <mergeCell ref="B146:E146"/>
    <mergeCell ref="C147:E147"/>
    <mergeCell ref="C148:E148"/>
    <mergeCell ref="C149:E149"/>
    <mergeCell ref="U114:W114"/>
    <mergeCell ref="AD114:AF114"/>
    <mergeCell ref="AG114:AI114"/>
    <mergeCell ref="AJ114:AL114"/>
    <mergeCell ref="AM114:AO114"/>
    <mergeCell ref="AP114:AR114"/>
    <mergeCell ref="C114:E114"/>
    <mergeCell ref="F114:H114"/>
    <mergeCell ref="C150:Z150"/>
    <mergeCell ref="C151:E151"/>
    <mergeCell ref="F151:H151"/>
    <mergeCell ref="I151:K151"/>
    <mergeCell ref="L151:N151"/>
    <mergeCell ref="O151:Q151"/>
    <mergeCell ref="R151:T151"/>
    <mergeCell ref="U151:W151"/>
    <mergeCell ref="X151:Z151"/>
    <mergeCell ref="AA151:AC151"/>
    <mergeCell ref="G180:K180"/>
    <mergeCell ref="G181:W186"/>
    <mergeCell ref="B183:E183"/>
    <mergeCell ref="C184:E184"/>
    <mergeCell ref="C185:E185"/>
    <mergeCell ref="C186:E186"/>
    <mergeCell ref="B201:B203"/>
    <mergeCell ref="C201:H201"/>
    <mergeCell ref="C202:D202"/>
    <mergeCell ref="E202:F202"/>
    <mergeCell ref="G202:H202"/>
    <mergeCell ref="B188:E188"/>
    <mergeCell ref="C189:E189"/>
    <mergeCell ref="C190:E190"/>
    <mergeCell ref="C191:E191"/>
    <mergeCell ref="B198:H198"/>
    <mergeCell ref="B236:Q243"/>
    <mergeCell ref="B218:M218"/>
    <mergeCell ref="B222:B224"/>
    <mergeCell ref="C222:H222"/>
    <mergeCell ref="C223:D223"/>
    <mergeCell ref="E223:F223"/>
    <mergeCell ref="G223:H223"/>
  </mergeCells>
  <dataValidations count="2">
    <dataValidation type="list" allowBlank="1" showInputMessage="1" showErrorMessage="1" sqref="F153:Z179 F116:W140 F42:AC67 F79:Q103">
      <formula1>"1,2,3"</formula1>
    </dataValidation>
    <dataValidation type="list" allowBlank="1" showInputMessage="1" showErrorMessage="1" sqref="F5:W30">
      <formula1>$A$5:$A$7</formula1>
    </dataValidation>
  </dataValidation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2021-06-16T11:55:09Z</dcterms:modified>
</cp:coreProperties>
</file>